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ozpočet2020-2022-def.. " sheetId="9" r:id="rId1"/>
  </sheets>
  <definedNames>
    <definedName name="_xlnm.Print_Area" localSheetId="0">'Rozpočet2020-2022-def.. '!$B$3:$G$305</definedName>
  </definedNames>
  <calcPr calcId="125725"/>
</workbook>
</file>

<file path=xl/calcChain.xml><?xml version="1.0" encoding="utf-8"?>
<calcChain xmlns="http://schemas.openxmlformats.org/spreadsheetml/2006/main">
  <c r="E300" i="9"/>
  <c r="E278"/>
  <c r="F265"/>
  <c r="E265"/>
  <c r="G296"/>
  <c r="F295"/>
  <c r="E171"/>
  <c r="E138"/>
  <c r="E102"/>
  <c r="E67"/>
  <c r="G7"/>
  <c r="E7"/>
  <c r="E6" s="1"/>
  <c r="F7"/>
  <c r="G278"/>
  <c r="E246"/>
  <c r="E209" s="1"/>
  <c r="E251" s="1"/>
  <c r="F246"/>
  <c r="F209" s="1"/>
  <c r="G246"/>
  <c r="G209" s="1"/>
  <c r="G102"/>
  <c r="F54"/>
  <c r="G54" s="1"/>
  <c r="F52"/>
  <c r="G52" s="1"/>
  <c r="E308" l="1"/>
  <c r="G265"/>
  <c r="G309" s="1"/>
  <c r="F309"/>
  <c r="E309"/>
  <c r="F138"/>
  <c r="F102"/>
  <c r="F53"/>
  <c r="G53" s="1"/>
  <c r="F254" l="1"/>
  <c r="F85"/>
  <c r="F86"/>
  <c r="F87"/>
  <c r="G87" s="1"/>
  <c r="G88"/>
  <c r="F84"/>
  <c r="G84" s="1"/>
  <c r="G95"/>
  <c r="F21"/>
  <c r="G21" s="1"/>
  <c r="F298"/>
  <c r="F292"/>
  <c r="F290"/>
  <c r="F289"/>
  <c r="F288"/>
  <c r="F271"/>
  <c r="E270"/>
  <c r="F270"/>
  <c r="F250"/>
  <c r="F137"/>
  <c r="G137" s="1"/>
  <c r="F98"/>
  <c r="F96"/>
  <c r="F95" s="1"/>
  <c r="E95"/>
  <c r="G94"/>
  <c r="F89"/>
  <c r="F81"/>
  <c r="F77"/>
  <c r="G77" s="1"/>
  <c r="F76"/>
  <c r="F75"/>
  <c r="F73"/>
  <c r="G73" s="1"/>
  <c r="F72"/>
  <c r="G72" s="1"/>
  <c r="F71"/>
  <c r="G69"/>
  <c r="F64"/>
  <c r="F63"/>
  <c r="F62"/>
  <c r="F61"/>
  <c r="F60"/>
  <c r="F59"/>
  <c r="F58"/>
  <c r="F57"/>
  <c r="F56"/>
  <c r="G56" s="1"/>
  <c r="F51"/>
  <c r="G51" s="1"/>
  <c r="F50"/>
  <c r="G50" s="1"/>
  <c r="F49"/>
  <c r="G49" s="1"/>
  <c r="F48"/>
  <c r="G48" s="1"/>
  <c r="F45"/>
  <c r="G45" s="1"/>
  <c r="F44"/>
  <c r="G44" s="1"/>
  <c r="F42"/>
  <c r="F40"/>
  <c r="F38"/>
  <c r="F36"/>
  <c r="G36" s="1"/>
  <c r="F34"/>
  <c r="F32"/>
  <c r="F30"/>
  <c r="F29"/>
  <c r="G28"/>
  <c r="F26"/>
  <c r="F25"/>
  <c r="F24"/>
  <c r="G24" s="1"/>
  <c r="F23"/>
  <c r="F22"/>
  <c r="G22" s="1"/>
  <c r="F20"/>
  <c r="F18"/>
  <c r="G18" s="1"/>
  <c r="F17"/>
  <c r="G17" s="1"/>
  <c r="F16"/>
  <c r="G16" s="1"/>
  <c r="F15"/>
  <c r="G15" s="1"/>
  <c r="F13"/>
  <c r="G13" s="1"/>
  <c r="F12"/>
  <c r="G12" s="1"/>
  <c r="F11"/>
  <c r="G11" s="1"/>
  <c r="G98" l="1"/>
  <c r="F19"/>
  <c r="F6" s="1"/>
  <c r="F251" s="1"/>
  <c r="F278"/>
  <c r="G20"/>
  <c r="G171"/>
  <c r="G67"/>
  <c r="G138"/>
  <c r="F67"/>
  <c r="G19" l="1"/>
  <c r="F171"/>
  <c r="G300"/>
  <c r="G6" l="1"/>
  <c r="F269"/>
  <c r="F272" s="1"/>
  <c r="F274" s="1"/>
  <c r="F301" s="1"/>
  <c r="F300"/>
  <c r="G251" l="1"/>
  <c r="G269" s="1"/>
  <c r="F308"/>
  <c r="E269"/>
  <c r="E272" s="1"/>
  <c r="E274" s="1"/>
  <c r="G272" l="1"/>
  <c r="G274" s="1"/>
  <c r="G301" s="1"/>
  <c r="G308"/>
  <c r="E311"/>
  <c r="E301"/>
</calcChain>
</file>

<file path=xl/sharedStrings.xml><?xml version="1.0" encoding="utf-8"?>
<sst xmlns="http://schemas.openxmlformats.org/spreadsheetml/2006/main" count="331" uniqueCount="235">
  <si>
    <t>Bežné výdavky</t>
  </si>
  <si>
    <t>01.1.1 Výdavky verejnej správy</t>
  </si>
  <si>
    <t>Mzdy, platy, sl.príjmy a ost.osobné vyrovnania</t>
  </si>
  <si>
    <t>Tarifný plat, osob. plat, základný plat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</si>
  <si>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</si>
  <si>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</si>
  <si>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</si>
  <si>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</si>
  <si>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</si>
  <si>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</si>
  <si>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</si>
  <si>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</si>
  <si>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</si>
  <si>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</si>
  <si>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</si>
  <si>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Tovary a služby</t>
  </si>
  <si>
    <t>Cestovné náhrady</t>
  </si>
  <si>
    <t>631 001</t>
  </si>
  <si>
    <t>Tuzemské</t>
  </si>
  <si>
    <t>Energie, voda a komunikácie</t>
  </si>
  <si>
    <t>Energie</t>
  </si>
  <si>
    <t>632 001 1</t>
  </si>
  <si>
    <t>Vodné, stočné</t>
  </si>
  <si>
    <t>Poštovné služby a telekomunikačné služby</t>
  </si>
  <si>
    <t xml:space="preserve">Materiál </t>
  </si>
  <si>
    <t>Interiérové vybavenie</t>
  </si>
  <si>
    <t>633 002</t>
  </si>
  <si>
    <t>Výpočtová technika</t>
  </si>
  <si>
    <t>Všeobecný materiál</t>
  </si>
  <si>
    <t>Knihy, časopisy, noviny, učebnice, uč. pomôcky.....</t>
  </si>
  <si>
    <t>Softvér a licencie</t>
  </si>
  <si>
    <t>Dopravné</t>
  </si>
  <si>
    <t>634 001</t>
  </si>
  <si>
    <t>Palivo, mazivá, oleje, špeciálne kvapaliny</t>
  </si>
  <si>
    <t>Servis, údržba, opravy a výdavky s tým spojené</t>
  </si>
  <si>
    <t>Karty, známky, poznámky</t>
  </si>
  <si>
    <t>Prepravné a nájom dopravných prostriedkov</t>
  </si>
  <si>
    <t>Poistenie</t>
  </si>
  <si>
    <t>Rutinná a štandartná údržba</t>
  </si>
  <si>
    <t>635 001</t>
  </si>
  <si>
    <t>Interiérového vybavenia</t>
  </si>
  <si>
    <t>635 002</t>
  </si>
  <si>
    <t>Výpočtovej techniky</t>
  </si>
  <si>
    <t>Budov, objektov alebo ich častí</t>
  </si>
  <si>
    <t>Prevádzkových strojov, prístrojov, zariadení, techniky</t>
  </si>
  <si>
    <t>Nájomné za nájom</t>
  </si>
  <si>
    <t>Služby</t>
  </si>
  <si>
    <t>637 001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</si>
  <si>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</si>
  <si>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</si>
  <si>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</si>
  <si>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</si>
  <si>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</si>
  <si>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</si>
  <si>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</si>
  <si>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</si>
  <si>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</si>
  <si>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</si>
  <si>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Poštové služby a telekomunikačné služby</t>
  </si>
  <si>
    <t>03.2.0 Ochrana pred požiarmi</t>
  </si>
  <si>
    <t>632 001 10</t>
  </si>
  <si>
    <t>632 001 20</t>
  </si>
  <si>
    <t>Prevádzkové stroje, prístroje, zariadenia, technika</t>
  </si>
  <si>
    <t>Pracovné odevy, obuv a pracovné pomôcky</t>
  </si>
  <si>
    <t>05.1.0 Nakladanie s odpadmi</t>
  </si>
  <si>
    <t>06.4.0 Verejné osvetlenie</t>
  </si>
  <si>
    <t>08.2.0.9 Ostatné kultúrne služby vrátane kultúrnych domov</t>
  </si>
  <si>
    <t>08.3.0 Vysielacie a vydavateľské služby</t>
  </si>
  <si>
    <t>09.1.1.1  Predškolská výchova s bežnou starostlivosťou</t>
  </si>
  <si>
    <t>Bežné výdavky spolu:</t>
  </si>
  <si>
    <t>Kapitálové výdavky</t>
  </si>
  <si>
    <t>Kapitálové výdavky spolu:</t>
  </si>
  <si>
    <t>Bežné výdavky spolu</t>
  </si>
  <si>
    <t>Kapitálové výdavky spolu</t>
  </si>
  <si>
    <t>Výdavkové finančné operácie</t>
  </si>
  <si>
    <t>Rozpočtové príjmy spolu</t>
  </si>
  <si>
    <t>Hospodárenie celkom</t>
  </si>
  <si>
    <t>09.5.0.1 ŠDK - zariadenie pre záujmové vzdelávanie</t>
  </si>
  <si>
    <t>mzdy</t>
  </si>
  <si>
    <t>zdr.poist.</t>
  </si>
  <si>
    <t>nem.poist.</t>
  </si>
  <si>
    <t>starob.poisť.</t>
  </si>
  <si>
    <t>úraz.poisť.</t>
  </si>
  <si>
    <t>invalid.poist.</t>
  </si>
  <si>
    <t>nezamest.</t>
  </si>
  <si>
    <t>RF</t>
  </si>
  <si>
    <t>632001 1</t>
  </si>
  <si>
    <t>632001 2</t>
  </si>
  <si>
    <t>633006 1</t>
  </si>
  <si>
    <t>633006  1</t>
  </si>
  <si>
    <t>633006 2</t>
  </si>
  <si>
    <t>633006 3</t>
  </si>
  <si>
    <t>633006 5</t>
  </si>
  <si>
    <t>voda</t>
  </si>
  <si>
    <t>poštovné,telef.</t>
  </si>
  <si>
    <t>int.vybav.</t>
  </si>
  <si>
    <t>výp.tech.</t>
  </si>
  <si>
    <t>pris.-uč.pomôc.</t>
  </si>
  <si>
    <t>vš.mat.-</t>
  </si>
  <si>
    <t>vš.mat.-kanc.</t>
  </si>
  <si>
    <t>vš.mat-tlačiva</t>
  </si>
  <si>
    <t>vše.mat.-čist.</t>
  </si>
  <si>
    <t>vš.mat.-uč.pom.</t>
  </si>
  <si>
    <t>knihy,čas.</t>
  </si>
  <si>
    <t>poist.bud.</t>
  </si>
  <si>
    <t>udrž.inter.</t>
  </si>
  <si>
    <t>udrž.budov</t>
  </si>
  <si>
    <t>školenie</t>
  </si>
  <si>
    <t>žumpa</t>
  </si>
  <si>
    <t>plav.-inštruk.</t>
  </si>
  <si>
    <t>poplatky banke</t>
  </si>
  <si>
    <t>stravovanie</t>
  </si>
  <si>
    <t>SF</t>
  </si>
  <si>
    <t>dohoda</t>
  </si>
  <si>
    <t>63...</t>
  </si>
  <si>
    <t>62...</t>
  </si>
  <si>
    <t>odvody spolu</t>
  </si>
  <si>
    <t>dovoz štrku</t>
  </si>
  <si>
    <t>bežné výdavky spolu:</t>
  </si>
  <si>
    <t>09.6.0.2 Školské stravovanie</t>
  </si>
  <si>
    <t>62..</t>
  </si>
  <si>
    <t>odvody spolu:</t>
  </si>
  <si>
    <t xml:space="preserve">cestovné náhr. </t>
  </si>
  <si>
    <t>udržba váh</t>
  </si>
  <si>
    <t>všeobecný materiál (čist,kancel.,tlačivá...)</t>
  </si>
  <si>
    <t>Reprezentačné - starosta</t>
  </si>
  <si>
    <t>reprezentačné - kultúra</t>
  </si>
  <si>
    <t>reprezentačné - socialne</t>
  </si>
  <si>
    <t>autobusová zástávka</t>
  </si>
  <si>
    <t>všobecný materiál</t>
  </si>
  <si>
    <t>komunálny odpad</t>
  </si>
  <si>
    <t>energie</t>
  </si>
  <si>
    <t>všeobecný materiál</t>
  </si>
  <si>
    <t>04.5.1 Údržba ciest</t>
  </si>
  <si>
    <t>daň z nehnut.</t>
  </si>
  <si>
    <t>správne poplatky</t>
  </si>
  <si>
    <t xml:space="preserve">z predaja </t>
  </si>
  <si>
    <t>nájom pošta</t>
  </si>
  <si>
    <t>Rozpočtové príjmy :</t>
  </si>
  <si>
    <t>odchodné</t>
  </si>
  <si>
    <t>64...</t>
  </si>
  <si>
    <t>pracovná obuv a odev</t>
  </si>
  <si>
    <t>softver a licencie</t>
  </si>
  <si>
    <t>Bežné príjmy spolu:</t>
  </si>
  <si>
    <t>udrž.poč. Tech.</t>
  </si>
  <si>
    <t>udržba softveru</t>
  </si>
  <si>
    <t>udrž.výp. Tech..</t>
  </si>
  <si>
    <t xml:space="preserve">udržba program. Vyb. </t>
  </si>
  <si>
    <t>udržba-výp.tech.</t>
  </si>
  <si>
    <t xml:space="preserve">Výdavky spolu: </t>
  </si>
  <si>
    <t>Rekapitulácia výdavkov:</t>
  </si>
  <si>
    <t>Finančné operácie spolu:</t>
  </si>
  <si>
    <t xml:space="preserve"> - Rezervný fond</t>
  </si>
  <si>
    <t>pes</t>
  </si>
  <si>
    <t xml:space="preserve">    - obec  </t>
  </si>
  <si>
    <t>položka</t>
  </si>
  <si>
    <t>09.121 Základná škola</t>
  </si>
  <si>
    <t>plyn+ el. en.</t>
  </si>
  <si>
    <t>softver</t>
  </si>
  <si>
    <t>plyn + el. en</t>
  </si>
  <si>
    <t>udr. Softv.</t>
  </si>
  <si>
    <t xml:space="preserve">energie plyn, el. en. </t>
  </si>
  <si>
    <t>poistenie</t>
  </si>
  <si>
    <t>Poistné do Sociálnej poisťovne na nemocenské poistenie</t>
  </si>
  <si>
    <t>Poistné do Sociálnej poisťovne na starobné poistenie</t>
  </si>
  <si>
    <t>Poistné do Sociálnej poisťovne na úrazové poistenie</t>
  </si>
  <si>
    <t>Poistné do Sociálnej poisťovne na invalidné poistenie</t>
  </si>
  <si>
    <t>Poistné do Sociálnej poisťovne na poistenie v nezamestnanosti</t>
  </si>
  <si>
    <t>Poistné do Sociálnej poisťovne do rezervného fondu solidarity</t>
  </si>
  <si>
    <t>Cestovné náhrady - tuzemské</t>
  </si>
  <si>
    <t>Knihy,časopisy,noviny,učebnice,učebné a kompenzačné pomôcky</t>
  </si>
  <si>
    <t>Softvér</t>
  </si>
  <si>
    <t>Rutinná a štandardná údržba výpočtovej techniky</t>
  </si>
  <si>
    <t>Rutinná a štandardná údržba budov, objektov alebo ich častí</t>
  </si>
  <si>
    <t>Rutinná a štandardná údržba softvéru</t>
  </si>
  <si>
    <t>Školenia,kurzy,semináre,porady,konferencie,sympóziá</t>
  </si>
  <si>
    <t>Odmeny pracovníkov mimopracovného pomeru</t>
  </si>
  <si>
    <t>Transfery na nemocenské dávky</t>
  </si>
  <si>
    <t>mzda</t>
  </si>
  <si>
    <t xml:space="preserve">odvody spolu: </t>
  </si>
  <si>
    <t xml:space="preserve">Poistné do Všeobecnej zdravotnej poisťovne a inej </t>
  </si>
  <si>
    <t xml:space="preserve">bež. výd. spolu: </t>
  </si>
  <si>
    <t>úroky v banke</t>
  </si>
  <si>
    <t>iné príjmy (od obyv. napr, KD, DN., )</t>
  </si>
  <si>
    <t xml:space="preserve">Príjem zo štátneho rozpočtu: </t>
  </si>
  <si>
    <t>Rezervny Fond</t>
  </si>
  <si>
    <t>Socialny fond</t>
  </si>
  <si>
    <t>telekomunikačná technika</t>
  </si>
  <si>
    <t>prevádzkové stroje, zariad.  A tech.</t>
  </si>
  <si>
    <t xml:space="preserve">04.1.2 Všeobecno-pracovná oblasť - aktivač.čin. </t>
  </si>
  <si>
    <t xml:space="preserve">Rozpočtové výdavky spolu </t>
  </si>
  <si>
    <t>základná škola</t>
  </si>
  <si>
    <t>materská škola</t>
  </si>
  <si>
    <t>obec</t>
  </si>
  <si>
    <t>príjmy z dobropisov</t>
  </si>
  <si>
    <t>Školenia</t>
  </si>
  <si>
    <t>CO</t>
  </si>
  <si>
    <t>telekom. prístrojov</t>
  </si>
  <si>
    <t>členské príspevky</t>
  </si>
  <si>
    <r>
      <rPr>
        <b/>
        <sz val="16"/>
        <rFont val="Arial"/>
        <family val="2"/>
        <charset val="238"/>
      </rPr>
      <t>Kapitálové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príjmy - kapitálové výdavky</t>
    </r>
  </si>
  <si>
    <r>
      <rPr>
        <b/>
        <sz val="16"/>
        <rFont val="Arial"/>
        <family val="2"/>
        <charset val="238"/>
      </rPr>
      <t>Bežné</t>
    </r>
    <r>
      <rPr>
        <sz val="10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príjmy - bežné výdavky</t>
    </r>
  </si>
  <si>
    <t>Príjmy úz.samospráve z DÚ:</t>
  </si>
  <si>
    <t>Finančné príjmy - finančné výdaje</t>
  </si>
  <si>
    <t>Príjmy - výdaje</t>
  </si>
  <si>
    <t>rozpočet 2020</t>
  </si>
  <si>
    <t>rozpočet 2021</t>
  </si>
  <si>
    <t>veľkoobjemový zber zber</t>
  </si>
  <si>
    <t>08.4.0 Náboženské a iné spoločenské služby - Dom nádeje, cintorín</t>
  </si>
  <si>
    <t>Vyvesené:</t>
  </si>
  <si>
    <t>Zvesené:</t>
  </si>
  <si>
    <t xml:space="preserve">Odmeny </t>
  </si>
  <si>
    <t>Transfery občianskemu združeniu, nadácii a neinvestičnému fondu</t>
  </si>
  <si>
    <t>Transfery jednotlivcom</t>
  </si>
  <si>
    <t>Stavebný úrad</t>
  </si>
  <si>
    <t>zastávky, merač</t>
  </si>
  <si>
    <t>1AA1 - EU</t>
  </si>
  <si>
    <t>1AA2 - ŠR</t>
  </si>
  <si>
    <t>rozpočet 2022</t>
  </si>
  <si>
    <t>Rozpočet Obce S.Hora pre roky 2020-2022-návrh</t>
  </si>
  <si>
    <t>Monografia obce Suchá Hora</t>
  </si>
  <si>
    <t>Hasičské auto</t>
  </si>
  <si>
    <t>Chodník Nižný koniec</t>
  </si>
  <si>
    <t>Obecná stránka</t>
  </si>
  <si>
    <t>JPU-Vyšný a Nižný chotár</t>
  </si>
  <si>
    <t>Wifi 4 You</t>
  </si>
  <si>
    <t>Materská škola s jedálňou-IROP-PO2-SC 2.2.1-2016-1, neoprávnené náklady, spoluúčasť</t>
  </si>
  <si>
    <r>
      <t xml:space="preserve">Kapitalové príjmy( </t>
    </r>
    <r>
      <rPr>
        <b/>
        <sz val="8"/>
        <rFont val="Arial"/>
        <family val="2"/>
        <charset val="238"/>
      </rPr>
      <t>refundácia Materská škola s jedálňou-IROP-PO2-SC 2.2.1-2016-1</t>
    </r>
    <r>
      <rPr>
        <b/>
        <sz val="8"/>
        <rFont val="Calibri"/>
        <family val="2"/>
        <charset val="238"/>
      </rPr>
      <t>)</t>
    </r>
  </si>
  <si>
    <t>jedáleň</t>
  </si>
  <si>
    <t xml:space="preserve">nákup potravín - vl. zdroje </t>
  </si>
  <si>
    <t xml:space="preserve">nákup potravín - ŠR. zdroje </t>
  </si>
  <si>
    <t>na obedy - stravovanie  (1,20/1ks)</t>
  </si>
  <si>
    <t>poplatky  za šdk, mš</t>
  </si>
  <si>
    <t xml:space="preserve">réžia  k obedom </t>
  </si>
  <si>
    <t xml:space="preserve"> </t>
  </si>
  <si>
    <t>Stravovanie  spolu:</t>
  </si>
</sst>
</file>

<file path=xl/styles.xml><?xml version="1.0" encoding="utf-8"?>
<styleSheet xmlns="http://schemas.openxmlformats.org/spreadsheetml/2006/main">
  <fonts count="41"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FFC000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i/>
      <sz val="10"/>
      <color theme="3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2" tint="-0.89999084444715716"/>
      <name val="Arial"/>
      <family val="2"/>
      <charset val="238"/>
    </font>
    <font>
      <sz val="10"/>
      <color theme="2" tint="-0.89999084444715716"/>
      <name val="Arial"/>
      <family val="2"/>
      <charset val="238"/>
    </font>
    <font>
      <i/>
      <sz val="10"/>
      <color theme="2" tint="-0.899990844447157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  <charset val="238"/>
    </font>
    <font>
      <sz val="8"/>
      <color indexed="8"/>
      <name val="Arial"/>
    </font>
    <font>
      <b/>
      <sz val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5" fillId="2" borderId="1" xfId="0" applyFont="1" applyFill="1" applyBorder="1"/>
    <xf numFmtId="14" fontId="6" fillId="2" borderId="1" xfId="0" applyNumberFormat="1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" fontId="4" fillId="0" borderId="1" xfId="0" applyNumberFormat="1" applyFont="1" applyBorder="1"/>
    <xf numFmtId="1" fontId="7" fillId="0" borderId="1" xfId="0" applyNumberFormat="1" applyFont="1" applyBorder="1"/>
    <xf numFmtId="1" fontId="4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49" fontId="4" fillId="0" borderId="0" xfId="0" applyNumberFormat="1" applyFont="1"/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12" fillId="8" borderId="1" xfId="0" applyNumberFormat="1" applyFont="1" applyFill="1" applyBorder="1"/>
    <xf numFmtId="0" fontId="12" fillId="8" borderId="1" xfId="0" applyFont="1" applyFill="1" applyBorder="1" applyAlignment="1">
      <alignment horizontal="left"/>
    </xf>
    <xf numFmtId="0" fontId="12" fillId="8" borderId="1" xfId="0" applyFont="1" applyFill="1" applyBorder="1" applyAlignment="1">
      <alignment wrapText="1"/>
    </xf>
    <xf numFmtId="3" fontId="13" fillId="8" borderId="1" xfId="0" applyNumberFormat="1" applyFont="1" applyFill="1" applyBorder="1" applyAlignment="1">
      <alignment horizontal="right" wrapText="1"/>
    </xf>
    <xf numFmtId="14" fontId="12" fillId="9" borderId="1" xfId="0" applyNumberFormat="1" applyFont="1" applyFill="1" applyBorder="1"/>
    <xf numFmtId="0" fontId="12" fillId="9" borderId="1" xfId="0" applyFont="1" applyFill="1" applyBorder="1" applyAlignment="1">
      <alignment horizontal="left"/>
    </xf>
    <xf numFmtId="0" fontId="12" fillId="9" borderId="1" xfId="0" applyFont="1" applyFill="1" applyBorder="1" applyAlignment="1">
      <alignment wrapText="1"/>
    </xf>
    <xf numFmtId="3" fontId="7" fillId="9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0" fontId="2" fillId="9" borderId="1" xfId="0" applyFont="1" applyFill="1" applyBorder="1"/>
    <xf numFmtId="3" fontId="12" fillId="9" borderId="1" xfId="0" applyNumberFormat="1" applyFont="1" applyFill="1" applyBorder="1" applyAlignment="1">
      <alignment horizontal="left"/>
    </xf>
    <xf numFmtId="0" fontId="12" fillId="9" borderId="1" xfId="0" applyFont="1" applyFill="1" applyBorder="1"/>
    <xf numFmtId="0" fontId="12" fillId="0" borderId="1" xfId="0" applyFont="1" applyFill="1" applyBorder="1"/>
    <xf numFmtId="3" fontId="4" fillId="11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5" fillId="0" borderId="1" xfId="0" applyFont="1" applyFill="1" applyBorder="1"/>
    <xf numFmtId="0" fontId="15" fillId="10" borderId="1" xfId="0" applyFont="1" applyFill="1" applyBorder="1" applyAlignment="1">
      <alignment wrapText="1"/>
    </xf>
    <xf numFmtId="0" fontId="15" fillId="0" borderId="0" xfId="0" applyFont="1"/>
    <xf numFmtId="0" fontId="15" fillId="0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0" fontId="10" fillId="2" borderId="1" xfId="0" applyFont="1" applyFill="1" applyBorder="1" applyAlignment="1"/>
    <xf numFmtId="0" fontId="4" fillId="0" borderId="1" xfId="0" applyFont="1" applyBorder="1" applyAlignment="1"/>
    <xf numFmtId="0" fontId="10" fillId="0" borderId="1" xfId="0" applyFont="1" applyFill="1" applyBorder="1"/>
    <xf numFmtId="0" fontId="10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3" fontId="7" fillId="8" borderId="1" xfId="0" applyNumberFormat="1" applyFont="1" applyFill="1" applyBorder="1" applyAlignment="1">
      <alignment horizontal="right"/>
    </xf>
    <xf numFmtId="0" fontId="17" fillId="11" borderId="0" xfId="0" applyFont="1" applyFill="1"/>
    <xf numFmtId="3" fontId="15" fillId="11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10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4" fillId="3" borderId="1" xfId="0" applyFont="1" applyFill="1" applyBorder="1"/>
    <xf numFmtId="0" fontId="2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3" fontId="4" fillId="0" borderId="1" xfId="0" applyNumberFormat="1" applyFont="1" applyBorder="1"/>
    <xf numFmtId="0" fontId="21" fillId="0" borderId="0" xfId="0" applyFont="1"/>
    <xf numFmtId="0" fontId="10" fillId="0" borderId="1" xfId="0" applyFont="1" applyFill="1" applyBorder="1" applyAlignment="1">
      <alignment horizontal="left"/>
    </xf>
    <xf numFmtId="0" fontId="7" fillId="0" borderId="0" xfId="0" applyFont="1"/>
    <xf numFmtId="0" fontId="4" fillId="11" borderId="0" xfId="0" applyFont="1" applyFill="1"/>
    <xf numFmtId="0" fontId="7" fillId="5" borderId="1" xfId="0" applyFont="1" applyFill="1" applyBorder="1"/>
    <xf numFmtId="1" fontId="7" fillId="6" borderId="1" xfId="0" applyNumberFormat="1" applyFont="1" applyFill="1" applyBorder="1"/>
    <xf numFmtId="0" fontId="23" fillId="0" borderId="0" xfId="0" applyFont="1"/>
    <xf numFmtId="0" fontId="11" fillId="0" borderId="0" xfId="0" applyFont="1" applyBorder="1" applyAlignment="1"/>
    <xf numFmtId="1" fontId="11" fillId="0" borderId="0" xfId="0" applyNumberFormat="1" applyFont="1"/>
    <xf numFmtId="0" fontId="14" fillId="0" borderId="0" xfId="0" applyFont="1"/>
    <xf numFmtId="3" fontId="4" fillId="0" borderId="0" xfId="0" applyNumberFormat="1" applyFont="1"/>
    <xf numFmtId="3" fontId="14" fillId="0" borderId="0" xfId="0" applyNumberFormat="1" applyFont="1"/>
    <xf numFmtId="3" fontId="7" fillId="0" borderId="0" xfId="0" applyNumberFormat="1" applyFont="1"/>
    <xf numFmtId="0" fontId="7" fillId="11" borderId="0" xfId="0" applyFont="1" applyFill="1"/>
    <xf numFmtId="0" fontId="4" fillId="0" borderId="0" xfId="0" applyFont="1" applyBorder="1"/>
    <xf numFmtId="0" fontId="20" fillId="0" borderId="0" xfId="0" applyFont="1" applyFill="1"/>
    <xf numFmtId="0" fontId="7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3" fontId="24" fillId="0" borderId="0" xfId="0" applyNumberFormat="1" applyFont="1" applyFill="1"/>
    <xf numFmtId="0" fontId="11" fillId="11" borderId="5" xfId="0" applyFont="1" applyFill="1" applyBorder="1" applyAlignment="1"/>
    <xf numFmtId="0" fontId="11" fillId="11" borderId="5" xfId="0" applyFont="1" applyFill="1" applyBorder="1"/>
    <xf numFmtId="0" fontId="16" fillId="11" borderId="5" xfId="0" applyFont="1" applyFill="1" applyBorder="1"/>
    <xf numFmtId="0" fontId="11" fillId="11" borderId="0" xfId="0" applyFont="1" applyFill="1" applyBorder="1" applyAlignment="1"/>
    <xf numFmtId="0" fontId="11" fillId="11" borderId="0" xfId="0" applyFont="1" applyFill="1" applyBorder="1"/>
    <xf numFmtId="3" fontId="11" fillId="11" borderId="0" xfId="0" applyNumberFormat="1" applyFont="1" applyFill="1" applyBorder="1" applyAlignment="1">
      <alignment horizontal="right"/>
    </xf>
    <xf numFmtId="0" fontId="25" fillId="11" borderId="0" xfId="0" applyFont="1" applyFill="1"/>
    <xf numFmtId="0" fontId="8" fillId="12" borderId="1" xfId="0" applyFont="1" applyFill="1" applyBorder="1" applyAlignment="1">
      <alignment wrapText="1"/>
    </xf>
    <xf numFmtId="1" fontId="8" fillId="12" borderId="1" xfId="0" applyNumberFormat="1" applyFont="1" applyFill="1" applyBorder="1"/>
    <xf numFmtId="1" fontId="4" fillId="12" borderId="1" xfId="0" applyNumberFormat="1" applyFont="1" applyFill="1" applyBorder="1"/>
    <xf numFmtId="0" fontId="4" fillId="12" borderId="1" xfId="0" applyFont="1" applyFill="1" applyBorder="1"/>
    <xf numFmtId="3" fontId="27" fillId="10" borderId="1" xfId="0" applyNumberFormat="1" applyFont="1" applyFill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3" fontId="28" fillId="11" borderId="1" xfId="0" applyNumberFormat="1" applyFont="1" applyFill="1" applyBorder="1" applyAlignment="1">
      <alignment horizontal="right"/>
    </xf>
    <xf numFmtId="3" fontId="30" fillId="10" borderId="1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10" borderId="1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3" fillId="11" borderId="1" xfId="0" applyNumberFormat="1" applyFont="1" applyFill="1" applyBorder="1" applyAlignment="1">
      <alignment horizontal="right"/>
    </xf>
    <xf numFmtId="3" fontId="34" fillId="10" borderId="1" xfId="0" applyNumberFormat="1" applyFont="1" applyFill="1" applyBorder="1" applyAlignment="1">
      <alignment horizontal="right"/>
    </xf>
    <xf numFmtId="3" fontId="35" fillId="0" borderId="1" xfId="0" applyNumberFormat="1" applyFont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1" fontId="4" fillId="0" borderId="6" xfId="0" applyNumberFormat="1" applyFont="1" applyBorder="1"/>
    <xf numFmtId="0" fontId="4" fillId="0" borderId="6" xfId="0" applyFont="1" applyBorder="1"/>
    <xf numFmtId="1" fontId="24" fillId="0" borderId="7" xfId="0" applyNumberFormat="1" applyFont="1" applyBorder="1"/>
    <xf numFmtId="0" fontId="4" fillId="0" borderId="8" xfId="0" applyFont="1" applyBorder="1"/>
    <xf numFmtId="0" fontId="1" fillId="0" borderId="9" xfId="0" applyFont="1" applyBorder="1" applyAlignment="1">
      <alignment horizontal="left"/>
    </xf>
    <xf numFmtId="0" fontId="4" fillId="0" borderId="10" xfId="0" applyFont="1" applyBorder="1"/>
    <xf numFmtId="0" fontId="37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10" fillId="3" borderId="17" xfId="0" applyFont="1" applyFill="1" applyBorder="1" applyAlignment="1">
      <alignment horizontal="left"/>
    </xf>
    <xf numFmtId="0" fontId="22" fillId="3" borderId="17" xfId="0" applyFont="1" applyFill="1" applyBorder="1" applyAlignment="1">
      <alignment wrapText="1"/>
    </xf>
    <xf numFmtId="0" fontId="22" fillId="3" borderId="17" xfId="0" applyFont="1" applyFill="1" applyBorder="1"/>
    <xf numFmtId="3" fontId="24" fillId="3" borderId="17" xfId="0" applyNumberFormat="1" applyFont="1" applyFill="1" applyBorder="1"/>
    <xf numFmtId="0" fontId="10" fillId="13" borderId="1" xfId="0" applyFont="1" applyFill="1" applyBorder="1" applyAlignment="1">
      <alignment horizontal="left"/>
    </xf>
    <xf numFmtId="0" fontId="20" fillId="13" borderId="1" xfId="0" applyFont="1" applyFill="1" applyBorder="1" applyAlignment="1">
      <alignment wrapText="1"/>
    </xf>
    <xf numFmtId="3" fontId="20" fillId="13" borderId="1" xfId="0" applyNumberFormat="1" applyFont="1" applyFill="1" applyBorder="1" applyAlignment="1">
      <alignment wrapText="1"/>
    </xf>
    <xf numFmtId="0" fontId="20" fillId="13" borderId="1" xfId="0" applyFont="1" applyFill="1" applyBorder="1"/>
    <xf numFmtId="0" fontId="7" fillId="14" borderId="1" xfId="0" applyFont="1" applyFill="1" applyBorder="1"/>
    <xf numFmtId="0" fontId="10" fillId="14" borderId="1" xfId="0" applyFont="1" applyFill="1" applyBorder="1" applyAlignment="1">
      <alignment horizontal="left"/>
    </xf>
    <xf numFmtId="0" fontId="10" fillId="14" borderId="1" xfId="0" applyFont="1" applyFill="1" applyBorder="1" applyAlignment="1"/>
    <xf numFmtId="0" fontId="22" fillId="3" borderId="1" xfId="0" applyFont="1" applyFill="1" applyBorder="1" applyAlignment="1">
      <alignment vertical="center"/>
    </xf>
    <xf numFmtId="0" fontId="7" fillId="0" borderId="1" xfId="0" applyFont="1" applyBorder="1"/>
    <xf numFmtId="1" fontId="18" fillId="0" borderId="1" xfId="0" applyNumberFormat="1" applyFont="1" applyBorder="1"/>
    <xf numFmtId="1" fontId="20" fillId="14" borderId="1" xfId="0" applyNumberFormat="1" applyFont="1" applyFill="1" applyBorder="1"/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vertical="center" wrapText="1"/>
    </xf>
    <xf numFmtId="3" fontId="20" fillId="15" borderId="1" xfId="0" applyNumberFormat="1" applyFont="1" applyFill="1" applyBorder="1" applyAlignment="1">
      <alignment wrapText="1"/>
    </xf>
    <xf numFmtId="1" fontId="20" fillId="6" borderId="1" xfId="0" applyNumberFormat="1" applyFont="1" applyFill="1" applyBorder="1"/>
    <xf numFmtId="1" fontId="20" fillId="5" borderId="1" xfId="0" applyNumberFormat="1" applyFont="1" applyFill="1" applyBorder="1"/>
    <xf numFmtId="0" fontId="20" fillId="15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vertical="center" wrapText="1"/>
    </xf>
    <xf numFmtId="3" fontId="20" fillId="15" borderId="1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/>
    <xf numFmtId="0" fontId="1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wrapText="1"/>
    </xf>
    <xf numFmtId="3" fontId="4" fillId="0" borderId="18" xfId="0" applyNumberFormat="1" applyFont="1" applyBorder="1" applyAlignment="1">
      <alignment horizontal="right"/>
    </xf>
    <xf numFmtId="1" fontId="20" fillId="15" borderId="1" xfId="0" applyNumberFormat="1" applyFont="1" applyFill="1" applyBorder="1"/>
    <xf numFmtId="3" fontId="22" fillId="15" borderId="1" xfId="0" applyNumberFormat="1" applyFont="1" applyFill="1" applyBorder="1"/>
    <xf numFmtId="0" fontId="22" fillId="15" borderId="1" xfId="0" applyFont="1" applyFill="1" applyBorder="1"/>
    <xf numFmtId="0" fontId="12" fillId="8" borderId="1" xfId="0" applyFont="1" applyFill="1" applyBorder="1"/>
    <xf numFmtId="0" fontId="19" fillId="14" borderId="1" xfId="0" applyFont="1" applyFill="1" applyBorder="1"/>
    <xf numFmtId="1" fontId="4" fillId="0" borderId="0" xfId="0" applyNumberFormat="1" applyFont="1"/>
    <xf numFmtId="0" fontId="24" fillId="0" borderId="0" xfId="0" applyFont="1"/>
    <xf numFmtId="0" fontId="26" fillId="0" borderId="0" xfId="0" applyFont="1"/>
    <xf numFmtId="0" fontId="38" fillId="0" borderId="0" xfId="0" applyFont="1"/>
    <xf numFmtId="0" fontId="37" fillId="0" borderId="0" xfId="0" applyFont="1"/>
    <xf numFmtId="1" fontId="37" fillId="15" borderId="0" xfId="0" applyNumberFormat="1" applyFont="1" applyFill="1"/>
    <xf numFmtId="0" fontId="7" fillId="0" borderId="1" xfId="0" applyFont="1" applyFill="1" applyBorder="1" applyAlignment="1">
      <alignment wrapText="1"/>
    </xf>
    <xf numFmtId="49" fontId="39" fillId="0" borderId="19" xfId="0" applyNumberFormat="1" applyFont="1" applyFill="1" applyBorder="1" applyAlignment="1" applyProtection="1">
      <alignment vertical="center" wrapText="1"/>
    </xf>
    <xf numFmtId="1" fontId="37" fillId="11" borderId="0" xfId="0" applyNumberFormat="1" applyFont="1" applyFill="1"/>
    <xf numFmtId="0" fontId="7" fillId="0" borderId="1" xfId="0" applyFont="1" applyFill="1" applyBorder="1" applyAlignment="1"/>
    <xf numFmtId="0" fontId="15" fillId="11" borderId="1" xfId="0" applyFont="1" applyFill="1" applyBorder="1"/>
    <xf numFmtId="0" fontId="2" fillId="11" borderId="1" xfId="0" applyFont="1" applyFill="1" applyBorder="1" applyAlignment="1">
      <alignment horizontal="left"/>
    </xf>
    <xf numFmtId="0" fontId="15" fillId="11" borderId="1" xfId="0" applyFont="1" applyFill="1" applyBorder="1" applyAlignment="1">
      <alignment wrapText="1"/>
    </xf>
    <xf numFmtId="3" fontId="34" fillId="11" borderId="1" xfId="0" applyNumberFormat="1" applyFont="1" applyFill="1" applyBorder="1" applyAlignment="1">
      <alignment horizontal="right"/>
    </xf>
    <xf numFmtId="0" fontId="8" fillId="16" borderId="1" xfId="0" applyFont="1" applyFill="1" applyBorder="1" applyAlignment="1">
      <alignment wrapText="1"/>
    </xf>
    <xf numFmtId="1" fontId="4" fillId="16" borderId="1" xfId="0" applyNumberFormat="1" applyFont="1" applyFill="1" applyBorder="1"/>
    <xf numFmtId="0" fontId="4" fillId="16" borderId="1" xfId="0" applyFont="1" applyFill="1" applyBorder="1"/>
    <xf numFmtId="1" fontId="7" fillId="11" borderId="1" xfId="0" applyNumberFormat="1" applyFont="1" applyFill="1" applyBorder="1"/>
    <xf numFmtId="0" fontId="7" fillId="11" borderId="1" xfId="0" applyFont="1" applyFill="1" applyBorder="1"/>
    <xf numFmtId="1" fontId="20" fillId="15" borderId="1" xfId="0" applyNumberFormat="1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0" fillId="15" borderId="1" xfId="0" applyFont="1" applyFill="1" applyBorder="1" applyAlignment="1"/>
    <xf numFmtId="0" fontId="20" fillId="0" borderId="1" xfId="0" applyFont="1" applyFill="1" applyBorder="1" applyAlignment="1">
      <alignment horizontal="left"/>
    </xf>
    <xf numFmtId="0" fontId="22" fillId="15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20" xfId="0" applyFont="1" applyBorder="1" applyAlignment="1"/>
    <xf numFmtId="0" fontId="4" fillId="0" borderId="22" xfId="0" applyFont="1" applyBorder="1" applyAlignment="1"/>
    <xf numFmtId="0" fontId="4" fillId="0" borderId="21" xfId="0" applyFont="1" applyBorder="1" applyAlignment="1"/>
    <xf numFmtId="0" fontId="20" fillId="6" borderId="1" xfId="0" applyFont="1" applyFill="1" applyBorder="1" applyAlignment="1">
      <alignment horizontal="left"/>
    </xf>
    <xf numFmtId="0" fontId="7" fillId="11" borderId="20" xfId="0" applyFont="1" applyFill="1" applyBorder="1" applyAlignment="1">
      <alignment horizontal="left"/>
    </xf>
    <xf numFmtId="0" fontId="7" fillId="11" borderId="2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3"/>
  <sheetViews>
    <sheetView tabSelected="1" workbookViewId="0">
      <selection activeCell="B3" sqref="B3:G305"/>
    </sheetView>
  </sheetViews>
  <sheetFormatPr defaultColWidth="9.140625" defaultRowHeight="12.75"/>
  <cols>
    <col min="1" max="1" width="3.28515625" style="26" customWidth="1"/>
    <col min="2" max="2" width="18.7109375" style="26" customWidth="1"/>
    <col min="3" max="3" width="24.5703125" style="26" customWidth="1"/>
    <col min="4" max="4" width="39.140625" style="26" customWidth="1"/>
    <col min="5" max="6" width="12.140625" style="26" customWidth="1"/>
    <col min="7" max="7" width="11.140625" style="26" customWidth="1"/>
    <col min="8" max="8" width="9.140625" style="26"/>
    <col min="9" max="9" width="9.85546875" style="26" bestFit="1" customWidth="1"/>
    <col min="10" max="16384" width="9.140625" style="26"/>
  </cols>
  <sheetData>
    <row r="1" spans="2:7">
      <c r="B1" s="22"/>
      <c r="C1" s="23"/>
      <c r="D1" s="24"/>
      <c r="E1" s="25"/>
    </row>
    <row r="2" spans="2:7" ht="13.5" thickBot="1">
      <c r="B2" s="22"/>
      <c r="C2" s="23"/>
      <c r="D2" s="24"/>
      <c r="E2" s="25"/>
    </row>
    <row r="3" spans="2:7" ht="15.75" thickBot="1">
      <c r="B3" s="188" t="s">
        <v>218</v>
      </c>
      <c r="C3" s="189"/>
      <c r="D3" s="189"/>
      <c r="E3" s="189"/>
      <c r="F3" s="189"/>
      <c r="G3" s="190"/>
    </row>
    <row r="4" spans="2:7">
      <c r="B4" s="27"/>
      <c r="C4" s="28"/>
      <c r="D4" s="24"/>
      <c r="E4" s="25"/>
    </row>
    <row r="5" spans="2:7" ht="25.5">
      <c r="B5" s="146" t="s">
        <v>0</v>
      </c>
      <c r="C5" s="29"/>
      <c r="D5" s="30" t="s">
        <v>155</v>
      </c>
      <c r="E5" s="31" t="s">
        <v>204</v>
      </c>
      <c r="F5" s="31" t="s">
        <v>205</v>
      </c>
      <c r="G5" s="31" t="s">
        <v>217</v>
      </c>
    </row>
    <row r="6" spans="2:7">
      <c r="B6" s="32" t="s">
        <v>1</v>
      </c>
      <c r="C6" s="33"/>
      <c r="D6" s="34"/>
      <c r="E6" s="35">
        <f>E7+E10+E19</f>
        <v>225800</v>
      </c>
      <c r="F6" s="35">
        <f>F7+F10+F19</f>
        <v>218900</v>
      </c>
      <c r="G6" s="35">
        <f>G7+G10+G19</f>
        <v>222400</v>
      </c>
    </row>
    <row r="7" spans="2:7" hidden="1">
      <c r="B7" s="36"/>
      <c r="C7" s="37">
        <v>610</v>
      </c>
      <c r="D7" s="38" t="s">
        <v>2</v>
      </c>
      <c r="E7" s="39">
        <f>SUM(E8:E9)</f>
        <v>100000</v>
      </c>
      <c r="F7" s="39">
        <f>SUM(F8:F9)</f>
        <v>101000</v>
      </c>
      <c r="G7" s="39">
        <f>SUM(G8:G9)</f>
        <v>102000</v>
      </c>
    </row>
    <row r="8" spans="2:7" ht="21" hidden="1" customHeight="1">
      <c r="B8" s="40"/>
      <c r="C8" s="20">
        <v>611</v>
      </c>
      <c r="D8" s="4" t="s">
        <v>3</v>
      </c>
      <c r="E8" s="41">
        <v>96000</v>
      </c>
      <c r="F8" s="41">
        <v>97000</v>
      </c>
      <c r="G8" s="41">
        <v>98000</v>
      </c>
    </row>
    <row r="9" spans="2:7" hidden="1">
      <c r="B9" s="6"/>
      <c r="C9" s="15">
        <v>614</v>
      </c>
      <c r="D9" s="4" t="s">
        <v>210</v>
      </c>
      <c r="E9" s="41">
        <v>4000</v>
      </c>
      <c r="F9" s="41">
        <v>4000</v>
      </c>
      <c r="G9" s="41">
        <v>4000</v>
      </c>
    </row>
    <row r="10" spans="2:7" ht="12" hidden="1" customHeight="1">
      <c r="B10" s="42"/>
      <c r="C10" s="43">
        <v>620</v>
      </c>
      <c r="D10" s="38" t="s">
        <v>4</v>
      </c>
      <c r="E10" s="39">
        <v>30000</v>
      </c>
      <c r="F10" s="39">
        <v>31000</v>
      </c>
      <c r="G10" s="39">
        <v>32000</v>
      </c>
    </row>
    <row r="11" spans="2:7" hidden="1">
      <c r="B11" s="6"/>
      <c r="C11" s="20">
        <v>621</v>
      </c>
      <c r="D11" s="4" t="s">
        <v>5</v>
      </c>
      <c r="E11" s="41">
        <v>0</v>
      </c>
      <c r="F11" s="41">
        <f t="shared" ref="F11:G64" si="0">E11</f>
        <v>0</v>
      </c>
      <c r="G11" s="41">
        <f>F11</f>
        <v>0</v>
      </c>
    </row>
    <row r="12" spans="2:7" hidden="1">
      <c r="B12" s="6"/>
      <c r="C12" s="20">
        <v>623</v>
      </c>
      <c r="D12" s="4" t="s">
        <v>6</v>
      </c>
      <c r="E12" s="41">
        <v>0</v>
      </c>
      <c r="F12" s="41">
        <f t="shared" si="0"/>
        <v>0</v>
      </c>
      <c r="G12" s="41">
        <f t="shared" si="0"/>
        <v>0</v>
      </c>
    </row>
    <row r="13" spans="2:7" hidden="1">
      <c r="B13" s="6"/>
      <c r="C13" s="20" t="s">
        <v>7</v>
      </c>
      <c r="D13" s="4" t="s">
        <v>8</v>
      </c>
      <c r="E13" s="41">
        <v>0</v>
      </c>
      <c r="F13" s="41">
        <f t="shared" si="0"/>
        <v>0</v>
      </c>
      <c r="G13" s="41">
        <f t="shared" si="0"/>
        <v>0</v>
      </c>
    </row>
    <row r="14" spans="2:7" hidden="1">
      <c r="B14" s="6"/>
      <c r="C14" s="20" t="s">
        <v>9</v>
      </c>
      <c r="D14" s="4" t="s">
        <v>10</v>
      </c>
      <c r="E14" s="41">
        <v>0</v>
      </c>
      <c r="F14" s="41">
        <v>0</v>
      </c>
      <c r="G14" s="41">
        <v>0</v>
      </c>
    </row>
    <row r="15" spans="2:7" hidden="1">
      <c r="B15" s="6"/>
      <c r="C15" s="15">
        <v>625003</v>
      </c>
      <c r="D15" s="4" t="s">
        <v>11</v>
      </c>
      <c r="E15" s="41">
        <v>0</v>
      </c>
      <c r="F15" s="41">
        <f t="shared" si="0"/>
        <v>0</v>
      </c>
      <c r="G15" s="41">
        <f t="shared" si="0"/>
        <v>0</v>
      </c>
    </row>
    <row r="16" spans="2:7" hidden="1">
      <c r="B16" s="6"/>
      <c r="C16" s="15">
        <v>625004</v>
      </c>
      <c r="D16" s="4" t="s">
        <v>12</v>
      </c>
      <c r="E16" s="41">
        <v>0</v>
      </c>
      <c r="F16" s="41">
        <f t="shared" si="0"/>
        <v>0</v>
      </c>
      <c r="G16" s="41">
        <f t="shared" si="0"/>
        <v>0</v>
      </c>
    </row>
    <row r="17" spans="2:7" hidden="1">
      <c r="B17" s="6"/>
      <c r="C17" s="15">
        <v>625005</v>
      </c>
      <c r="D17" s="4" t="s">
        <v>13</v>
      </c>
      <c r="E17" s="41">
        <v>0</v>
      </c>
      <c r="F17" s="41">
        <f t="shared" si="0"/>
        <v>0</v>
      </c>
      <c r="G17" s="41">
        <f t="shared" si="0"/>
        <v>0</v>
      </c>
    </row>
    <row r="18" spans="2:7" hidden="1">
      <c r="B18" s="6"/>
      <c r="C18" s="15">
        <v>625007</v>
      </c>
      <c r="D18" s="4" t="s">
        <v>14</v>
      </c>
      <c r="E18" s="41">
        <v>0</v>
      </c>
      <c r="F18" s="41">
        <f t="shared" si="0"/>
        <v>0</v>
      </c>
      <c r="G18" s="41">
        <f t="shared" si="0"/>
        <v>0</v>
      </c>
    </row>
    <row r="19" spans="2:7" hidden="1">
      <c r="B19" s="44"/>
      <c r="C19" s="37">
        <v>630</v>
      </c>
      <c r="D19" s="44" t="s">
        <v>15</v>
      </c>
      <c r="E19" s="39">
        <v>95800</v>
      </c>
      <c r="F19" s="39">
        <f>SUM(F20:F66)</f>
        <v>86900</v>
      </c>
      <c r="G19" s="39">
        <f>SUM(G20:G66)</f>
        <v>88400</v>
      </c>
    </row>
    <row r="20" spans="2:7" ht="21" hidden="1" customHeight="1">
      <c r="B20" s="3"/>
      <c r="C20" s="14">
        <v>631</v>
      </c>
      <c r="D20" s="3" t="s">
        <v>16</v>
      </c>
      <c r="E20" s="41">
        <v>0</v>
      </c>
      <c r="F20" s="41">
        <f t="shared" si="0"/>
        <v>0</v>
      </c>
      <c r="G20" s="41">
        <f t="shared" si="0"/>
        <v>0</v>
      </c>
    </row>
    <row r="21" spans="2:7" hidden="1">
      <c r="B21" s="6"/>
      <c r="C21" s="20" t="s">
        <v>17</v>
      </c>
      <c r="D21" s="4" t="s">
        <v>18</v>
      </c>
      <c r="E21" s="41">
        <v>0</v>
      </c>
      <c r="F21" s="41">
        <f t="shared" si="0"/>
        <v>0</v>
      </c>
      <c r="G21" s="41">
        <f t="shared" si="0"/>
        <v>0</v>
      </c>
    </row>
    <row r="22" spans="2:7" hidden="1">
      <c r="B22" s="45"/>
      <c r="C22" s="14">
        <v>632</v>
      </c>
      <c r="D22" s="5" t="s">
        <v>19</v>
      </c>
      <c r="E22" s="41">
        <v>0</v>
      </c>
      <c r="F22" s="41">
        <f t="shared" si="0"/>
        <v>0</v>
      </c>
      <c r="G22" s="41">
        <f t="shared" si="0"/>
        <v>0</v>
      </c>
    </row>
    <row r="23" spans="2:7" hidden="1">
      <c r="B23" s="6"/>
      <c r="C23" s="15">
        <v>632001</v>
      </c>
      <c r="D23" s="4" t="s">
        <v>20</v>
      </c>
      <c r="E23" s="41">
        <v>3000</v>
      </c>
      <c r="F23" s="41">
        <f t="shared" si="0"/>
        <v>3000</v>
      </c>
      <c r="G23" s="41">
        <v>3000</v>
      </c>
    </row>
    <row r="24" spans="2:7" hidden="1">
      <c r="B24" s="6"/>
      <c r="C24" s="15" t="s">
        <v>21</v>
      </c>
      <c r="D24" s="4" t="s">
        <v>20</v>
      </c>
      <c r="E24" s="41">
        <v>0</v>
      </c>
      <c r="F24" s="41">
        <f t="shared" si="0"/>
        <v>0</v>
      </c>
      <c r="G24" s="41">
        <f t="shared" si="0"/>
        <v>0</v>
      </c>
    </row>
    <row r="25" spans="2:7" hidden="1">
      <c r="B25" s="6"/>
      <c r="C25" s="15">
        <v>632002</v>
      </c>
      <c r="D25" s="4" t="s">
        <v>22</v>
      </c>
      <c r="E25" s="41">
        <v>200</v>
      </c>
      <c r="F25" s="41">
        <f t="shared" si="0"/>
        <v>200</v>
      </c>
      <c r="G25" s="41">
        <v>200</v>
      </c>
    </row>
    <row r="26" spans="2:7" hidden="1">
      <c r="B26" s="6"/>
      <c r="C26" s="15">
        <v>632003</v>
      </c>
      <c r="D26" s="4" t="s">
        <v>23</v>
      </c>
      <c r="E26" s="41">
        <v>2500</v>
      </c>
      <c r="F26" s="41">
        <f t="shared" si="0"/>
        <v>2500</v>
      </c>
      <c r="G26" s="41">
        <v>2500</v>
      </c>
    </row>
    <row r="27" spans="2:7" hidden="1">
      <c r="B27" s="45"/>
      <c r="C27" s="14">
        <v>633</v>
      </c>
      <c r="D27" s="3" t="s">
        <v>24</v>
      </c>
      <c r="E27" s="41"/>
      <c r="F27" s="41"/>
      <c r="G27" s="41"/>
    </row>
    <row r="28" spans="2:7" hidden="1">
      <c r="B28" s="6"/>
      <c r="C28" s="15">
        <v>633001</v>
      </c>
      <c r="D28" s="4" t="s">
        <v>25</v>
      </c>
      <c r="E28" s="41">
        <v>500</v>
      </c>
      <c r="F28" s="41">
        <v>500</v>
      </c>
      <c r="G28" s="41">
        <f t="shared" si="0"/>
        <v>500</v>
      </c>
    </row>
    <row r="29" spans="2:7" hidden="1">
      <c r="B29" s="6"/>
      <c r="C29" s="20" t="s">
        <v>26</v>
      </c>
      <c r="D29" s="4" t="s">
        <v>27</v>
      </c>
      <c r="E29" s="41">
        <v>1000</v>
      </c>
      <c r="F29" s="41">
        <f t="shared" si="0"/>
        <v>1000</v>
      </c>
      <c r="G29" s="41">
        <v>1000</v>
      </c>
    </row>
    <row r="30" spans="2:7" hidden="1">
      <c r="B30" s="6"/>
      <c r="C30" s="15">
        <v>633006</v>
      </c>
      <c r="D30" s="4" t="s">
        <v>28</v>
      </c>
      <c r="E30" s="41">
        <v>10000</v>
      </c>
      <c r="F30" s="41">
        <f t="shared" si="0"/>
        <v>10000</v>
      </c>
      <c r="G30" s="41">
        <v>10000</v>
      </c>
    </row>
    <row r="31" spans="2:7" hidden="1">
      <c r="B31" s="6"/>
      <c r="C31" s="15">
        <v>633004</v>
      </c>
      <c r="D31" s="4" t="s">
        <v>44</v>
      </c>
      <c r="E31" s="41"/>
      <c r="F31" s="41"/>
      <c r="G31" s="41"/>
    </row>
    <row r="32" spans="2:7" hidden="1">
      <c r="B32" s="6"/>
      <c r="C32" s="15">
        <v>633009</v>
      </c>
      <c r="D32" s="4" t="s">
        <v>29</v>
      </c>
      <c r="E32" s="41">
        <v>500</v>
      </c>
      <c r="F32" s="41">
        <f t="shared" si="0"/>
        <v>500</v>
      </c>
      <c r="G32" s="41">
        <v>2000</v>
      </c>
    </row>
    <row r="33" spans="2:7" hidden="1">
      <c r="B33" s="6"/>
      <c r="C33" s="15">
        <v>633013</v>
      </c>
      <c r="D33" s="4" t="s">
        <v>30</v>
      </c>
      <c r="E33" s="41">
        <v>1000</v>
      </c>
      <c r="F33" s="41">
        <v>1000</v>
      </c>
      <c r="G33" s="41">
        <v>1000</v>
      </c>
    </row>
    <row r="34" spans="2:7" hidden="1">
      <c r="B34" s="6"/>
      <c r="C34" s="15">
        <v>633016</v>
      </c>
      <c r="D34" s="4" t="s">
        <v>125</v>
      </c>
      <c r="E34" s="41">
        <v>2000</v>
      </c>
      <c r="F34" s="41">
        <f t="shared" si="0"/>
        <v>2000</v>
      </c>
      <c r="G34" s="41">
        <v>2000</v>
      </c>
    </row>
    <row r="35" spans="2:7" hidden="1">
      <c r="B35" s="6"/>
      <c r="C35" s="15"/>
      <c r="D35" s="4" t="s">
        <v>126</v>
      </c>
      <c r="E35" s="41">
        <v>3000</v>
      </c>
      <c r="F35" s="41">
        <v>3000</v>
      </c>
      <c r="G35" s="41">
        <v>3000</v>
      </c>
    </row>
    <row r="36" spans="2:7" hidden="1">
      <c r="B36" s="6"/>
      <c r="C36" s="15"/>
      <c r="D36" s="4" t="s">
        <v>127</v>
      </c>
      <c r="E36" s="41"/>
      <c r="F36" s="41">
        <f t="shared" si="0"/>
        <v>0</v>
      </c>
      <c r="G36" s="41">
        <f t="shared" si="0"/>
        <v>0</v>
      </c>
    </row>
    <row r="37" spans="2:7" hidden="1">
      <c r="B37" s="45"/>
      <c r="C37" s="14">
        <v>634</v>
      </c>
      <c r="D37" s="3" t="s">
        <v>31</v>
      </c>
      <c r="E37" s="41"/>
      <c r="F37" s="41"/>
      <c r="G37" s="41"/>
    </row>
    <row r="38" spans="2:7" hidden="1">
      <c r="B38" s="6"/>
      <c r="C38" s="20" t="s">
        <v>32</v>
      </c>
      <c r="D38" s="4" t="s">
        <v>33</v>
      </c>
      <c r="E38" s="41">
        <v>2000</v>
      </c>
      <c r="F38" s="41">
        <f t="shared" si="0"/>
        <v>2000</v>
      </c>
      <c r="G38" s="41">
        <v>2000</v>
      </c>
    </row>
    <row r="39" spans="2:7" hidden="1">
      <c r="B39" s="6"/>
      <c r="C39" s="15">
        <v>634002</v>
      </c>
      <c r="D39" s="4" t="s">
        <v>34</v>
      </c>
      <c r="E39" s="41">
        <v>1000</v>
      </c>
      <c r="F39" s="41">
        <v>1000</v>
      </c>
      <c r="G39" s="41">
        <v>1000</v>
      </c>
    </row>
    <row r="40" spans="2:7" hidden="1">
      <c r="B40" s="6"/>
      <c r="C40" s="15">
        <v>634005</v>
      </c>
      <c r="D40" s="4" t="s">
        <v>35</v>
      </c>
      <c r="E40" s="41">
        <v>100</v>
      </c>
      <c r="F40" s="41">
        <f t="shared" si="0"/>
        <v>100</v>
      </c>
      <c r="G40" s="41">
        <v>100</v>
      </c>
    </row>
    <row r="41" spans="2:7" hidden="1">
      <c r="B41" s="6"/>
      <c r="C41" s="15">
        <v>634004</v>
      </c>
      <c r="D41" s="4" t="s">
        <v>36</v>
      </c>
      <c r="E41" s="41"/>
      <c r="F41" s="41"/>
      <c r="G41" s="41"/>
    </row>
    <row r="42" spans="2:7" hidden="1">
      <c r="B42" s="6"/>
      <c r="C42" s="15">
        <v>634003</v>
      </c>
      <c r="D42" s="4" t="s">
        <v>37</v>
      </c>
      <c r="E42" s="41">
        <v>3000</v>
      </c>
      <c r="F42" s="41">
        <f t="shared" si="0"/>
        <v>3000</v>
      </c>
      <c r="G42" s="41">
        <v>3000</v>
      </c>
    </row>
    <row r="43" spans="2:7" hidden="1">
      <c r="B43" s="45"/>
      <c r="C43" s="14">
        <v>635</v>
      </c>
      <c r="D43" s="3" t="s">
        <v>38</v>
      </c>
      <c r="E43" s="41"/>
      <c r="F43" s="41"/>
      <c r="G43" s="41"/>
    </row>
    <row r="44" spans="2:7" hidden="1">
      <c r="B44" s="6"/>
      <c r="C44" s="20" t="s">
        <v>39</v>
      </c>
      <c r="D44" s="4" t="s">
        <v>40</v>
      </c>
      <c r="E44" s="41">
        <v>500</v>
      </c>
      <c r="F44" s="41">
        <f t="shared" si="0"/>
        <v>500</v>
      </c>
      <c r="G44" s="41">
        <f t="shared" ref="G44:G45" si="1">F44</f>
        <v>500</v>
      </c>
    </row>
    <row r="45" spans="2:7" hidden="1">
      <c r="B45" s="6"/>
      <c r="C45" s="20" t="s">
        <v>41</v>
      </c>
      <c r="D45" s="4" t="s">
        <v>42</v>
      </c>
      <c r="E45" s="41">
        <v>0</v>
      </c>
      <c r="F45" s="41">
        <f t="shared" si="0"/>
        <v>0</v>
      </c>
      <c r="G45" s="41">
        <f t="shared" si="1"/>
        <v>0</v>
      </c>
    </row>
    <row r="46" spans="2:7" hidden="1">
      <c r="B46" s="6"/>
      <c r="C46" s="15">
        <v>635006</v>
      </c>
      <c r="D46" s="4" t="s">
        <v>43</v>
      </c>
      <c r="E46" s="41">
        <v>2000</v>
      </c>
      <c r="F46" s="41">
        <v>2000</v>
      </c>
      <c r="G46" s="46">
        <v>2000</v>
      </c>
    </row>
    <row r="47" spans="2:7" hidden="1">
      <c r="B47" s="6"/>
      <c r="C47" s="15">
        <v>635002</v>
      </c>
      <c r="D47" s="4" t="s">
        <v>42</v>
      </c>
      <c r="E47" s="41">
        <v>500</v>
      </c>
      <c r="F47" s="41">
        <v>500</v>
      </c>
      <c r="G47" s="41">
        <v>500</v>
      </c>
    </row>
    <row r="48" spans="2:7" hidden="1">
      <c r="B48" s="6"/>
      <c r="C48" s="15">
        <v>635003</v>
      </c>
      <c r="D48" s="4" t="s">
        <v>197</v>
      </c>
      <c r="E48" s="41">
        <v>0</v>
      </c>
      <c r="F48" s="41">
        <f t="shared" si="0"/>
        <v>0</v>
      </c>
      <c r="G48" s="41">
        <f>F48</f>
        <v>0</v>
      </c>
    </row>
    <row r="49" spans="2:7" hidden="1">
      <c r="B49" s="6"/>
      <c r="C49" s="15">
        <v>635004</v>
      </c>
      <c r="D49" s="4" t="s">
        <v>44</v>
      </c>
      <c r="E49" s="41">
        <v>0</v>
      </c>
      <c r="F49" s="41">
        <f t="shared" si="0"/>
        <v>0</v>
      </c>
      <c r="G49" s="41">
        <f t="shared" ref="G49:G54" si="2">F49</f>
        <v>0</v>
      </c>
    </row>
    <row r="50" spans="2:7" hidden="1">
      <c r="B50" s="45"/>
      <c r="C50" s="16">
        <v>636</v>
      </c>
      <c r="D50" s="5" t="s">
        <v>45</v>
      </c>
      <c r="E50" s="41">
        <v>0</v>
      </c>
      <c r="F50" s="41">
        <f t="shared" si="0"/>
        <v>0</v>
      </c>
      <c r="G50" s="41">
        <f t="shared" si="2"/>
        <v>0</v>
      </c>
    </row>
    <row r="51" spans="2:7" hidden="1">
      <c r="B51" s="6"/>
      <c r="C51" s="15">
        <v>636001</v>
      </c>
      <c r="D51" s="4" t="s">
        <v>128</v>
      </c>
      <c r="E51" s="41">
        <v>400</v>
      </c>
      <c r="F51" s="41">
        <f t="shared" si="0"/>
        <v>400</v>
      </c>
      <c r="G51" s="41">
        <f t="shared" si="2"/>
        <v>400</v>
      </c>
    </row>
    <row r="52" spans="2:7" ht="22.5" hidden="1">
      <c r="B52" s="6"/>
      <c r="C52" s="15">
        <v>642001</v>
      </c>
      <c r="D52" s="175" t="s">
        <v>211</v>
      </c>
      <c r="E52" s="41">
        <v>2500</v>
      </c>
      <c r="F52" s="41">
        <f t="shared" si="0"/>
        <v>2500</v>
      </c>
      <c r="G52" s="41">
        <f t="shared" si="2"/>
        <v>2500</v>
      </c>
    </row>
    <row r="53" spans="2:7" hidden="1">
      <c r="B53" s="6"/>
      <c r="C53" s="15">
        <v>642006</v>
      </c>
      <c r="D53" s="4" t="s">
        <v>198</v>
      </c>
      <c r="E53" s="41">
        <v>1700</v>
      </c>
      <c r="F53" s="41">
        <f t="shared" si="0"/>
        <v>1700</v>
      </c>
      <c r="G53" s="41">
        <f t="shared" si="2"/>
        <v>1700</v>
      </c>
    </row>
    <row r="54" spans="2:7" hidden="1">
      <c r="B54" s="6"/>
      <c r="C54" s="15">
        <v>642014</v>
      </c>
      <c r="D54" s="4" t="s">
        <v>212</v>
      </c>
      <c r="E54" s="41">
        <v>5500</v>
      </c>
      <c r="F54" s="41">
        <f t="shared" si="0"/>
        <v>5500</v>
      </c>
      <c r="G54" s="41">
        <f t="shared" si="2"/>
        <v>5500</v>
      </c>
    </row>
    <row r="55" spans="2:7" hidden="1">
      <c r="B55" s="6"/>
      <c r="C55" s="15"/>
      <c r="D55" s="4"/>
      <c r="E55" s="41"/>
      <c r="F55" s="41"/>
      <c r="G55" s="46"/>
    </row>
    <row r="56" spans="2:7" hidden="1">
      <c r="B56" s="45"/>
      <c r="C56" s="14">
        <v>637</v>
      </c>
      <c r="D56" s="3" t="s">
        <v>46</v>
      </c>
      <c r="E56" s="41">
        <v>0</v>
      </c>
      <c r="F56" s="41">
        <f t="shared" si="0"/>
        <v>0</v>
      </c>
      <c r="G56" s="41">
        <f>F56</f>
        <v>0</v>
      </c>
    </row>
    <row r="57" spans="2:7" ht="22.5" hidden="1">
      <c r="B57" s="6"/>
      <c r="C57" s="20" t="s">
        <v>47</v>
      </c>
      <c r="D57" s="4" t="s">
        <v>48</v>
      </c>
      <c r="E57" s="41">
        <v>1000</v>
      </c>
      <c r="F57" s="41">
        <f t="shared" si="0"/>
        <v>1000</v>
      </c>
      <c r="G57" s="41">
        <v>1000</v>
      </c>
    </row>
    <row r="58" spans="2:7" hidden="1">
      <c r="B58" s="6"/>
      <c r="C58" s="15">
        <v>637003</v>
      </c>
      <c r="D58" s="4" t="s">
        <v>49</v>
      </c>
      <c r="E58" s="41">
        <v>500</v>
      </c>
      <c r="F58" s="41">
        <f t="shared" si="0"/>
        <v>500</v>
      </c>
      <c r="G58" s="41">
        <v>500</v>
      </c>
    </row>
    <row r="59" spans="2:7" hidden="1">
      <c r="B59" s="6"/>
      <c r="C59" s="15">
        <v>637004</v>
      </c>
      <c r="D59" s="4" t="s">
        <v>50</v>
      </c>
      <c r="E59" s="41">
        <v>9000</v>
      </c>
      <c r="F59" s="41">
        <f t="shared" si="0"/>
        <v>9000</v>
      </c>
      <c r="G59" s="41">
        <v>9000</v>
      </c>
    </row>
    <row r="60" spans="2:7" hidden="1">
      <c r="B60" s="6"/>
      <c r="C60" s="15">
        <v>637005</v>
      </c>
      <c r="D60" s="4" t="s">
        <v>51</v>
      </c>
      <c r="E60" s="41">
        <v>25000</v>
      </c>
      <c r="F60" s="41">
        <f t="shared" si="0"/>
        <v>25000</v>
      </c>
      <c r="G60" s="41">
        <v>25000</v>
      </c>
    </row>
    <row r="61" spans="2:7" hidden="1">
      <c r="B61" s="6"/>
      <c r="C61" s="15">
        <v>637007</v>
      </c>
      <c r="D61" s="4" t="s">
        <v>52</v>
      </c>
      <c r="E61" s="47">
        <v>1000</v>
      </c>
      <c r="F61" s="41">
        <f t="shared" si="0"/>
        <v>1000</v>
      </c>
      <c r="G61" s="41">
        <v>1000</v>
      </c>
    </row>
    <row r="62" spans="2:7" hidden="1">
      <c r="B62" s="6"/>
      <c r="C62" s="15">
        <v>637014</v>
      </c>
      <c r="D62" s="4" t="s">
        <v>53</v>
      </c>
      <c r="E62" s="41">
        <v>3000</v>
      </c>
      <c r="F62" s="41">
        <f t="shared" si="0"/>
        <v>3000</v>
      </c>
      <c r="G62" s="47">
        <v>3000</v>
      </c>
    </row>
    <row r="63" spans="2:7" hidden="1">
      <c r="B63" s="6"/>
      <c r="C63" s="15">
        <v>637015</v>
      </c>
      <c r="D63" s="4" t="s">
        <v>54</v>
      </c>
      <c r="E63" s="41">
        <v>500</v>
      </c>
      <c r="F63" s="41">
        <f t="shared" si="0"/>
        <v>500</v>
      </c>
      <c r="G63" s="46">
        <v>500</v>
      </c>
    </row>
    <row r="64" spans="2:7" hidden="1">
      <c r="B64" s="6"/>
      <c r="C64" s="15">
        <v>637016</v>
      </c>
      <c r="D64" s="4" t="s">
        <v>55</v>
      </c>
      <c r="E64" s="41">
        <v>1000</v>
      </c>
      <c r="F64" s="41">
        <f t="shared" si="0"/>
        <v>1000</v>
      </c>
      <c r="G64" s="41">
        <v>1000</v>
      </c>
    </row>
    <row r="65" spans="2:7" hidden="1">
      <c r="B65" s="6"/>
      <c r="C65" s="15">
        <v>637026</v>
      </c>
      <c r="D65" s="4" t="s">
        <v>56</v>
      </c>
      <c r="E65" s="41">
        <v>3000</v>
      </c>
      <c r="F65" s="41">
        <v>3000</v>
      </c>
      <c r="G65" s="41">
        <v>3000</v>
      </c>
    </row>
    <row r="66" spans="2:7" hidden="1">
      <c r="B66" s="6"/>
      <c r="C66" s="15">
        <v>637027</v>
      </c>
      <c r="D66" s="4" t="s">
        <v>57</v>
      </c>
      <c r="E66" s="41">
        <v>0</v>
      </c>
      <c r="F66" s="41">
        <v>0</v>
      </c>
      <c r="G66" s="41">
        <v>0</v>
      </c>
    </row>
    <row r="67" spans="2:7">
      <c r="B67" s="166" t="s">
        <v>59</v>
      </c>
      <c r="C67" s="33"/>
      <c r="D67" s="166"/>
      <c r="E67" s="65">
        <f>SUM(E68:E88)</f>
        <v>8900</v>
      </c>
      <c r="F67" s="65">
        <f>SUM(F68:F88)</f>
        <v>8900</v>
      </c>
      <c r="G67" s="65">
        <f>SUM(G68:G88)</f>
        <v>8900</v>
      </c>
    </row>
    <row r="68" spans="2:7" hidden="1">
      <c r="B68" s="45"/>
      <c r="C68" s="48">
        <v>631</v>
      </c>
      <c r="D68" s="45" t="s">
        <v>16</v>
      </c>
      <c r="E68" s="41"/>
      <c r="F68" s="41"/>
      <c r="G68" s="41"/>
    </row>
    <row r="69" spans="2:7" hidden="1">
      <c r="B69" s="6"/>
      <c r="C69" s="20" t="s">
        <v>17</v>
      </c>
      <c r="D69" s="4" t="s">
        <v>18</v>
      </c>
      <c r="E69" s="41">
        <v>0</v>
      </c>
      <c r="F69" s="41">
        <v>0</v>
      </c>
      <c r="G69" s="41">
        <f t="shared" ref="G69" si="3">F69</f>
        <v>0</v>
      </c>
    </row>
    <row r="70" spans="2:7" hidden="1">
      <c r="B70" s="45"/>
      <c r="C70" s="48">
        <v>632</v>
      </c>
      <c r="D70" s="49" t="s">
        <v>19</v>
      </c>
      <c r="E70" s="41"/>
      <c r="F70" s="41"/>
      <c r="G70" s="41"/>
    </row>
    <row r="71" spans="2:7" hidden="1">
      <c r="B71" s="6"/>
      <c r="C71" s="20" t="s">
        <v>60</v>
      </c>
      <c r="D71" s="4" t="s">
        <v>20</v>
      </c>
      <c r="E71" s="41">
        <v>2000</v>
      </c>
      <c r="F71" s="41">
        <f t="shared" ref="F71:F89" si="4">E71</f>
        <v>2000</v>
      </c>
      <c r="G71" s="41">
        <v>2000</v>
      </c>
    </row>
    <row r="72" spans="2:7" hidden="1">
      <c r="B72" s="6"/>
      <c r="C72" s="20" t="s">
        <v>61</v>
      </c>
      <c r="D72" s="4" t="s">
        <v>20</v>
      </c>
      <c r="E72" s="41">
        <v>0</v>
      </c>
      <c r="F72" s="41">
        <f t="shared" si="4"/>
        <v>0</v>
      </c>
      <c r="G72" s="41">
        <f>F72</f>
        <v>0</v>
      </c>
    </row>
    <row r="73" spans="2:7" hidden="1">
      <c r="B73" s="6"/>
      <c r="C73" s="15">
        <v>632002</v>
      </c>
      <c r="D73" s="4" t="s">
        <v>22</v>
      </c>
      <c r="E73" s="41">
        <v>200</v>
      </c>
      <c r="F73" s="41">
        <f t="shared" si="4"/>
        <v>200</v>
      </c>
      <c r="G73" s="41">
        <f t="shared" ref="G73" si="5">F73</f>
        <v>200</v>
      </c>
    </row>
    <row r="74" spans="2:7" hidden="1">
      <c r="B74" s="45"/>
      <c r="C74" s="48">
        <v>633</v>
      </c>
      <c r="D74" s="45" t="s">
        <v>24</v>
      </c>
      <c r="E74" s="41"/>
      <c r="F74" s="41"/>
      <c r="G74" s="41"/>
    </row>
    <row r="75" spans="2:7" hidden="1">
      <c r="B75" s="6"/>
      <c r="C75" s="15">
        <v>633004</v>
      </c>
      <c r="D75" s="4" t="s">
        <v>62</v>
      </c>
      <c r="E75" s="47">
        <v>500</v>
      </c>
      <c r="F75" s="41">
        <f t="shared" si="4"/>
        <v>500</v>
      </c>
      <c r="G75" s="46">
        <v>500</v>
      </c>
    </row>
    <row r="76" spans="2:7" hidden="1">
      <c r="B76" s="6"/>
      <c r="C76" s="15">
        <v>633006</v>
      </c>
      <c r="D76" s="4" t="s">
        <v>129</v>
      </c>
      <c r="E76" s="41">
        <v>500</v>
      </c>
      <c r="F76" s="41">
        <f t="shared" si="4"/>
        <v>500</v>
      </c>
      <c r="G76" s="41">
        <v>500</v>
      </c>
    </row>
    <row r="77" spans="2:7" hidden="1">
      <c r="B77" s="6"/>
      <c r="C77" s="15">
        <v>633010</v>
      </c>
      <c r="D77" s="4" t="s">
        <v>63</v>
      </c>
      <c r="E77" s="41">
        <v>500</v>
      </c>
      <c r="F77" s="41">
        <f t="shared" si="4"/>
        <v>500</v>
      </c>
      <c r="G77" s="41">
        <f>F77</f>
        <v>500</v>
      </c>
    </row>
    <row r="78" spans="2:7" hidden="1">
      <c r="B78" s="45"/>
      <c r="C78" s="48">
        <v>634</v>
      </c>
      <c r="D78" s="45" t="s">
        <v>31</v>
      </c>
      <c r="E78" s="41"/>
      <c r="F78" s="41"/>
      <c r="G78" s="41"/>
    </row>
    <row r="79" spans="2:7" hidden="1">
      <c r="B79" s="6"/>
      <c r="C79" s="20" t="s">
        <v>32</v>
      </c>
      <c r="D79" s="4" t="s">
        <v>33</v>
      </c>
      <c r="E79" s="41">
        <v>1500</v>
      </c>
      <c r="F79" s="41">
        <v>1500</v>
      </c>
      <c r="G79" s="41">
        <v>1500</v>
      </c>
    </row>
    <row r="80" spans="2:7" hidden="1">
      <c r="B80" s="6"/>
      <c r="C80" s="15">
        <v>634002</v>
      </c>
      <c r="D80" s="4" t="s">
        <v>34</v>
      </c>
      <c r="E80" s="41">
        <v>1000</v>
      </c>
      <c r="F80" s="41">
        <v>1000</v>
      </c>
      <c r="G80" s="41">
        <v>1000</v>
      </c>
    </row>
    <row r="81" spans="2:7" hidden="1">
      <c r="B81" s="6"/>
      <c r="C81" s="15">
        <v>634003</v>
      </c>
      <c r="D81" s="4" t="s">
        <v>37</v>
      </c>
      <c r="E81" s="41">
        <v>1000</v>
      </c>
      <c r="F81" s="41">
        <f t="shared" si="4"/>
        <v>1000</v>
      </c>
      <c r="G81" s="41">
        <v>1000</v>
      </c>
    </row>
    <row r="82" spans="2:7" hidden="1">
      <c r="B82" s="45"/>
      <c r="C82" s="48">
        <v>635</v>
      </c>
      <c r="D82" s="45" t="s">
        <v>38</v>
      </c>
      <c r="E82" s="41"/>
      <c r="F82" s="41"/>
      <c r="G82" s="41"/>
    </row>
    <row r="83" spans="2:7" hidden="1">
      <c r="B83" s="6"/>
      <c r="C83" s="15">
        <v>635006</v>
      </c>
      <c r="D83" s="4" t="s">
        <v>43</v>
      </c>
      <c r="E83" s="41">
        <v>500</v>
      </c>
      <c r="F83" s="41">
        <v>500</v>
      </c>
      <c r="G83" s="41">
        <v>500</v>
      </c>
    </row>
    <row r="84" spans="2:7" hidden="1">
      <c r="B84" s="6"/>
      <c r="C84" s="48">
        <v>637</v>
      </c>
      <c r="D84" s="45" t="s">
        <v>46</v>
      </c>
      <c r="E84" s="41">
        <v>0</v>
      </c>
      <c r="F84" s="41">
        <f>E84</f>
        <v>0</v>
      </c>
      <c r="G84" s="41">
        <f>F84</f>
        <v>0</v>
      </c>
    </row>
    <row r="85" spans="2:7" hidden="1">
      <c r="B85" s="6"/>
      <c r="C85" s="48">
        <v>637001</v>
      </c>
      <c r="D85" s="45" t="s">
        <v>195</v>
      </c>
      <c r="E85" s="41">
        <v>700</v>
      </c>
      <c r="F85" s="41">
        <f t="shared" ref="F85:F87" si="6">E85</f>
        <v>700</v>
      </c>
      <c r="G85" s="41">
        <v>700</v>
      </c>
    </row>
    <row r="86" spans="2:7" hidden="1">
      <c r="B86" s="6"/>
      <c r="C86" s="15">
        <v>637004</v>
      </c>
      <c r="D86" s="4" t="s">
        <v>50</v>
      </c>
      <c r="E86" s="41">
        <v>500</v>
      </c>
      <c r="F86" s="41">
        <f t="shared" si="6"/>
        <v>500</v>
      </c>
      <c r="G86" s="41">
        <v>500</v>
      </c>
    </row>
    <row r="87" spans="2:7" hidden="1">
      <c r="B87" s="6"/>
      <c r="C87" s="15">
        <v>637015</v>
      </c>
      <c r="D87" s="4" t="s">
        <v>54</v>
      </c>
      <c r="E87" s="41"/>
      <c r="F87" s="41">
        <f t="shared" si="6"/>
        <v>0</v>
      </c>
      <c r="G87" s="41">
        <f>F87</f>
        <v>0</v>
      </c>
    </row>
    <row r="88" spans="2:7" hidden="1">
      <c r="B88" s="6"/>
      <c r="C88" s="15">
        <v>637027</v>
      </c>
      <c r="D88" s="4" t="s">
        <v>57</v>
      </c>
      <c r="E88" s="41">
        <v>0</v>
      </c>
      <c r="F88" s="41">
        <v>0</v>
      </c>
      <c r="G88" s="41">
        <f>F88</f>
        <v>0</v>
      </c>
    </row>
    <row r="89" spans="2:7">
      <c r="B89" s="166" t="s">
        <v>189</v>
      </c>
      <c r="C89" s="33"/>
      <c r="D89" s="166"/>
      <c r="E89" s="65">
        <v>500</v>
      </c>
      <c r="F89" s="65">
        <f t="shared" si="4"/>
        <v>500</v>
      </c>
      <c r="G89" s="65">
        <v>500</v>
      </c>
    </row>
    <row r="90" spans="2:7">
      <c r="B90" s="166" t="s">
        <v>133</v>
      </c>
      <c r="C90" s="33"/>
      <c r="D90" s="166"/>
      <c r="E90" s="65">
        <v>10000</v>
      </c>
      <c r="F90" s="65">
        <v>15000</v>
      </c>
      <c r="G90" s="65">
        <v>15000</v>
      </c>
    </row>
    <row r="91" spans="2:7">
      <c r="B91" s="166" t="s">
        <v>64</v>
      </c>
      <c r="C91" s="33"/>
      <c r="D91" s="166"/>
      <c r="E91" s="65">
        <v>36000</v>
      </c>
      <c r="F91" s="65">
        <v>37000</v>
      </c>
      <c r="G91" s="65">
        <v>37000</v>
      </c>
    </row>
    <row r="92" spans="2:7" hidden="1">
      <c r="B92" s="6"/>
      <c r="C92" s="20">
        <v>637004</v>
      </c>
      <c r="D92" s="6" t="s">
        <v>130</v>
      </c>
      <c r="E92" s="41">
        <v>35000</v>
      </c>
      <c r="F92" s="41">
        <v>35000</v>
      </c>
      <c r="G92" s="41">
        <v>35000</v>
      </c>
    </row>
    <row r="93" spans="2:7" hidden="1">
      <c r="B93" s="6"/>
      <c r="C93" s="15">
        <v>637004</v>
      </c>
      <c r="D93" s="4" t="s">
        <v>206</v>
      </c>
      <c r="E93" s="41">
        <v>1000</v>
      </c>
      <c r="F93" s="41">
        <v>2000</v>
      </c>
      <c r="G93" s="41">
        <v>3000</v>
      </c>
    </row>
    <row r="94" spans="2:7">
      <c r="B94" s="166" t="s">
        <v>65</v>
      </c>
      <c r="C94" s="33"/>
      <c r="D94" s="166"/>
      <c r="E94" s="65">
        <v>8000</v>
      </c>
      <c r="F94" s="65">
        <v>8000</v>
      </c>
      <c r="G94" s="65">
        <f>F94</f>
        <v>8000</v>
      </c>
    </row>
    <row r="95" spans="2:7">
      <c r="B95" s="166" t="s">
        <v>66</v>
      </c>
      <c r="C95" s="33"/>
      <c r="D95" s="166"/>
      <c r="E95" s="65">
        <f>SUM(E96:E97)</f>
        <v>2500</v>
      </c>
      <c r="F95" s="65">
        <f t="shared" ref="F95:G95" si="7">SUM(F96:F97)</f>
        <v>2500</v>
      </c>
      <c r="G95" s="65">
        <f t="shared" si="7"/>
        <v>2500</v>
      </c>
    </row>
    <row r="96" spans="2:7" hidden="1">
      <c r="B96" s="6"/>
      <c r="C96" s="15">
        <v>632001</v>
      </c>
      <c r="D96" s="4" t="s">
        <v>131</v>
      </c>
      <c r="E96" s="41">
        <v>1500</v>
      </c>
      <c r="F96" s="41">
        <f t="shared" ref="F96:F98" si="8">E96</f>
        <v>1500</v>
      </c>
      <c r="G96" s="41">
        <v>1500</v>
      </c>
    </row>
    <row r="97" spans="2:10" hidden="1">
      <c r="B97" s="6"/>
      <c r="C97" s="15">
        <v>633006</v>
      </c>
      <c r="D97" s="4" t="s">
        <v>132</v>
      </c>
      <c r="E97" s="41">
        <v>1000</v>
      </c>
      <c r="F97" s="41">
        <v>1000</v>
      </c>
      <c r="G97" s="41">
        <v>1000</v>
      </c>
    </row>
    <row r="98" spans="2:10">
      <c r="B98" s="166" t="s">
        <v>67</v>
      </c>
      <c r="C98" s="33"/>
      <c r="D98" s="166"/>
      <c r="E98" s="65">
        <v>100</v>
      </c>
      <c r="F98" s="65">
        <f t="shared" si="8"/>
        <v>100</v>
      </c>
      <c r="G98" s="65">
        <f>F98</f>
        <v>100</v>
      </c>
    </row>
    <row r="99" spans="2:10">
      <c r="B99" s="166" t="s">
        <v>207</v>
      </c>
      <c r="C99" s="33"/>
      <c r="D99" s="166"/>
      <c r="E99" s="65">
        <v>3000</v>
      </c>
      <c r="F99" s="65">
        <v>2000</v>
      </c>
      <c r="G99" s="65">
        <v>2000</v>
      </c>
      <c r="H99" s="79"/>
      <c r="I99" s="79"/>
      <c r="J99" s="79"/>
    </row>
    <row r="100" spans="2:10" hidden="1">
      <c r="B100" s="6"/>
      <c r="C100" s="15">
        <v>632001</v>
      </c>
      <c r="D100" s="4" t="s">
        <v>20</v>
      </c>
      <c r="E100" s="41">
        <v>1000</v>
      </c>
      <c r="F100" s="41">
        <v>1000</v>
      </c>
      <c r="G100" s="41">
        <v>1000</v>
      </c>
      <c r="H100" s="96"/>
      <c r="I100" s="99"/>
      <c r="J100" s="99"/>
    </row>
    <row r="101" spans="2:10" hidden="1">
      <c r="B101" s="6"/>
      <c r="C101" s="15">
        <v>633006</v>
      </c>
      <c r="D101" s="4" t="s">
        <v>132</v>
      </c>
      <c r="E101" s="41">
        <v>2000</v>
      </c>
      <c r="F101" s="41">
        <v>1000</v>
      </c>
      <c r="G101" s="41">
        <v>1000</v>
      </c>
      <c r="H101" s="96"/>
      <c r="I101" s="99"/>
      <c r="J101" s="99"/>
    </row>
    <row r="102" spans="2:10" ht="12" customHeight="1">
      <c r="B102" s="32" t="s">
        <v>68</v>
      </c>
      <c r="C102" s="33"/>
      <c r="D102" s="34"/>
      <c r="E102" s="35">
        <f>E103+E111+E136</f>
        <v>106000</v>
      </c>
      <c r="F102" s="35">
        <f>F103+F111+F136</f>
        <v>106000</v>
      </c>
      <c r="G102" s="35">
        <f>G103+G111+G136</f>
        <v>106000</v>
      </c>
      <c r="H102" s="97"/>
      <c r="I102" s="100"/>
      <c r="J102" s="100"/>
    </row>
    <row r="103" spans="2:10" hidden="1">
      <c r="B103" s="3"/>
      <c r="C103" s="50">
        <v>611</v>
      </c>
      <c r="D103" s="51" t="s">
        <v>78</v>
      </c>
      <c r="E103" s="107">
        <v>69000</v>
      </c>
      <c r="F103" s="107">
        <v>69000</v>
      </c>
      <c r="G103" s="107">
        <v>69000</v>
      </c>
      <c r="H103" s="98"/>
      <c r="I103" s="101"/>
      <c r="J103" s="100"/>
    </row>
    <row r="104" spans="2:10" hidden="1">
      <c r="B104" s="6"/>
      <c r="C104" s="52">
        <v>621</v>
      </c>
      <c r="D104" s="53" t="s">
        <v>79</v>
      </c>
      <c r="E104" s="108"/>
      <c r="F104" s="108"/>
      <c r="G104" s="109"/>
    </row>
    <row r="105" spans="2:10" hidden="1">
      <c r="B105" s="6"/>
      <c r="C105" s="52">
        <v>625001</v>
      </c>
      <c r="D105" s="53" t="s">
        <v>80</v>
      </c>
      <c r="E105" s="108"/>
      <c r="F105" s="108"/>
      <c r="G105" s="109"/>
    </row>
    <row r="106" spans="2:10" hidden="1">
      <c r="B106" s="6"/>
      <c r="C106" s="52">
        <v>625002</v>
      </c>
      <c r="D106" s="53" t="s">
        <v>81</v>
      </c>
      <c r="E106" s="108"/>
      <c r="F106" s="108"/>
      <c r="G106" s="109"/>
    </row>
    <row r="107" spans="2:10" hidden="1">
      <c r="B107" s="6"/>
      <c r="C107" s="52">
        <v>625003</v>
      </c>
      <c r="D107" s="53" t="s">
        <v>82</v>
      </c>
      <c r="E107" s="108"/>
      <c r="F107" s="108"/>
      <c r="G107" s="109"/>
    </row>
    <row r="108" spans="2:10" hidden="1">
      <c r="B108" s="6"/>
      <c r="C108" s="52">
        <v>625004</v>
      </c>
      <c r="D108" s="53" t="s">
        <v>83</v>
      </c>
      <c r="E108" s="108"/>
      <c r="F108" s="108"/>
      <c r="G108" s="109"/>
    </row>
    <row r="109" spans="2:10" hidden="1">
      <c r="B109" s="6"/>
      <c r="C109" s="52">
        <v>625005</v>
      </c>
      <c r="D109" s="53" t="s">
        <v>84</v>
      </c>
      <c r="E109" s="108"/>
      <c r="F109" s="108"/>
      <c r="G109" s="109"/>
    </row>
    <row r="110" spans="2:10" hidden="1">
      <c r="B110" s="6"/>
      <c r="C110" s="52">
        <v>625007</v>
      </c>
      <c r="D110" s="53" t="s">
        <v>185</v>
      </c>
      <c r="E110" s="108"/>
      <c r="F110" s="108"/>
      <c r="G110" s="109"/>
    </row>
    <row r="111" spans="2:10" hidden="1">
      <c r="B111" s="54"/>
      <c r="C111" s="50" t="s">
        <v>115</v>
      </c>
      <c r="D111" s="55" t="s">
        <v>116</v>
      </c>
      <c r="E111" s="107">
        <v>24000</v>
      </c>
      <c r="F111" s="107">
        <v>24000</v>
      </c>
      <c r="G111" s="107">
        <v>24000</v>
      </c>
      <c r="H111" s="82"/>
      <c r="I111" s="21"/>
      <c r="J111" s="21"/>
    </row>
    <row r="112" spans="2:10" hidden="1">
      <c r="B112" s="54"/>
      <c r="C112" s="14">
        <v>631001</v>
      </c>
      <c r="D112" s="57" t="s">
        <v>122</v>
      </c>
      <c r="E112" s="108"/>
      <c r="F112" s="108"/>
      <c r="G112" s="110"/>
      <c r="H112" s="56"/>
    </row>
    <row r="113" spans="2:10" hidden="1">
      <c r="B113" s="9"/>
      <c r="C113" s="52" t="s">
        <v>86</v>
      </c>
      <c r="D113" s="53" t="s">
        <v>157</v>
      </c>
      <c r="E113" s="108"/>
      <c r="F113" s="108"/>
      <c r="G113" s="109"/>
    </row>
    <row r="114" spans="2:10" hidden="1">
      <c r="B114" s="9"/>
      <c r="C114" s="52" t="s">
        <v>87</v>
      </c>
      <c r="D114" s="53"/>
      <c r="E114" s="108"/>
      <c r="F114" s="108"/>
      <c r="G114" s="108"/>
    </row>
    <row r="115" spans="2:10" hidden="1">
      <c r="B115" s="9"/>
      <c r="C115" s="52">
        <v>632002</v>
      </c>
      <c r="D115" s="53" t="s">
        <v>93</v>
      </c>
      <c r="E115" s="108"/>
      <c r="F115" s="108"/>
      <c r="G115" s="109"/>
    </row>
    <row r="116" spans="2:10" hidden="1">
      <c r="B116" s="9"/>
      <c r="C116" s="52">
        <v>632003</v>
      </c>
      <c r="D116" s="53" t="s">
        <v>94</v>
      </c>
      <c r="E116" s="108"/>
      <c r="F116" s="108"/>
      <c r="G116" s="109"/>
    </row>
    <row r="117" spans="2:10" hidden="1">
      <c r="B117" s="9"/>
      <c r="C117" s="52">
        <v>633001</v>
      </c>
      <c r="D117" s="53" t="s">
        <v>95</v>
      </c>
      <c r="E117" s="108"/>
      <c r="F117" s="108"/>
      <c r="G117" s="111"/>
    </row>
    <row r="118" spans="2:10" hidden="1">
      <c r="B118" s="9"/>
      <c r="C118" s="52">
        <v>633002</v>
      </c>
      <c r="D118" s="53" t="s">
        <v>96</v>
      </c>
      <c r="E118" s="108"/>
      <c r="F118" s="108"/>
      <c r="G118" s="109"/>
    </row>
    <row r="119" spans="2:10" hidden="1">
      <c r="B119" s="9"/>
      <c r="C119" s="52">
        <v>633004</v>
      </c>
      <c r="D119" s="53" t="s">
        <v>97</v>
      </c>
      <c r="E119" s="108"/>
      <c r="F119" s="108"/>
      <c r="G119" s="108"/>
    </row>
    <row r="120" spans="2:10" hidden="1">
      <c r="B120" s="9"/>
      <c r="C120" s="52" t="s">
        <v>88</v>
      </c>
      <c r="D120" s="53" t="s">
        <v>98</v>
      </c>
      <c r="E120" s="108"/>
      <c r="F120" s="108"/>
      <c r="G120" s="109"/>
    </row>
    <row r="121" spans="2:10" hidden="1">
      <c r="B121" s="9"/>
      <c r="C121" s="52">
        <v>634002</v>
      </c>
      <c r="D121" s="53" t="s">
        <v>117</v>
      </c>
      <c r="E121" s="108"/>
      <c r="F121" s="108"/>
      <c r="G121" s="108"/>
    </row>
    <row r="122" spans="2:10" hidden="1">
      <c r="B122" s="9"/>
      <c r="C122" s="52">
        <v>633009</v>
      </c>
      <c r="D122" s="53" t="s">
        <v>103</v>
      </c>
      <c r="E122" s="108"/>
      <c r="F122" s="108"/>
      <c r="G122" s="109"/>
    </row>
    <row r="123" spans="2:10" hidden="1">
      <c r="B123" s="9"/>
      <c r="C123" s="52">
        <v>633013</v>
      </c>
      <c r="D123" s="53" t="s">
        <v>158</v>
      </c>
      <c r="E123" s="108"/>
      <c r="F123" s="108"/>
      <c r="G123" s="108"/>
    </row>
    <row r="124" spans="2:10" hidden="1">
      <c r="B124" s="9"/>
      <c r="C124" s="52">
        <v>637015</v>
      </c>
      <c r="D124" s="53" t="s">
        <v>104</v>
      </c>
      <c r="E124" s="108"/>
      <c r="F124" s="108"/>
      <c r="G124" s="109"/>
    </row>
    <row r="125" spans="2:10" hidden="1">
      <c r="B125" s="9"/>
      <c r="C125" s="52">
        <v>635001</v>
      </c>
      <c r="D125" s="53" t="s">
        <v>105</v>
      </c>
      <c r="E125" s="108"/>
      <c r="F125" s="108"/>
      <c r="G125" s="109"/>
    </row>
    <row r="126" spans="2:10" hidden="1">
      <c r="B126" s="9"/>
      <c r="C126" s="52">
        <v>635002</v>
      </c>
      <c r="D126" s="53" t="s">
        <v>144</v>
      </c>
      <c r="E126" s="108"/>
      <c r="F126" s="108"/>
      <c r="G126" s="109"/>
    </row>
    <row r="127" spans="2:10" hidden="1">
      <c r="B127" s="9"/>
      <c r="C127" s="52">
        <v>635006</v>
      </c>
      <c r="D127" s="53" t="s">
        <v>106</v>
      </c>
      <c r="E127" s="108"/>
      <c r="F127" s="108"/>
      <c r="G127" s="109"/>
      <c r="H127" s="198"/>
      <c r="I127" s="199"/>
      <c r="J127" s="199"/>
    </row>
    <row r="128" spans="2:10" hidden="1">
      <c r="B128" s="9"/>
      <c r="C128" s="52">
        <v>635009</v>
      </c>
      <c r="D128" s="53" t="s">
        <v>145</v>
      </c>
      <c r="E128" s="108"/>
      <c r="F128" s="108"/>
      <c r="G128" s="109"/>
      <c r="H128" s="198"/>
      <c r="I128" s="199"/>
      <c r="J128" s="199"/>
    </row>
    <row r="129" spans="2:11" hidden="1">
      <c r="B129" s="9"/>
      <c r="C129" s="52">
        <v>637001</v>
      </c>
      <c r="D129" s="53" t="s">
        <v>107</v>
      </c>
      <c r="E129" s="108"/>
      <c r="F129" s="108"/>
      <c r="G129" s="109"/>
    </row>
    <row r="130" spans="2:11" hidden="1">
      <c r="B130" s="9"/>
      <c r="C130" s="52">
        <v>637004</v>
      </c>
      <c r="D130" s="53" t="s">
        <v>108</v>
      </c>
      <c r="E130" s="108"/>
      <c r="F130" s="108"/>
      <c r="G130" s="109"/>
    </row>
    <row r="131" spans="2:11" hidden="1">
      <c r="B131" s="9"/>
      <c r="C131" s="52">
        <v>637004</v>
      </c>
      <c r="D131" s="53" t="s">
        <v>109</v>
      </c>
      <c r="E131" s="108"/>
      <c r="F131" s="108"/>
      <c r="G131" s="108"/>
    </row>
    <row r="132" spans="2:11" hidden="1">
      <c r="B132" s="9"/>
      <c r="C132" s="52">
        <v>637012</v>
      </c>
      <c r="D132" s="53" t="s">
        <v>110</v>
      </c>
      <c r="E132" s="108"/>
      <c r="F132" s="108"/>
      <c r="G132" s="109"/>
    </row>
    <row r="133" spans="2:11" hidden="1">
      <c r="B133" s="9"/>
      <c r="C133" s="52">
        <v>637014</v>
      </c>
      <c r="D133" s="53" t="s">
        <v>111</v>
      </c>
      <c r="E133" s="108"/>
      <c r="F133" s="108"/>
      <c r="G133" s="109"/>
    </row>
    <row r="134" spans="2:11" hidden="1">
      <c r="B134" s="9"/>
      <c r="C134" s="52">
        <v>637016</v>
      </c>
      <c r="D134" s="53" t="s">
        <v>186</v>
      </c>
      <c r="E134" s="108"/>
      <c r="F134" s="108"/>
      <c r="G134" s="109"/>
    </row>
    <row r="135" spans="2:11" hidden="1">
      <c r="B135" s="9"/>
      <c r="C135" s="52">
        <v>637027</v>
      </c>
      <c r="D135" s="53" t="s">
        <v>113</v>
      </c>
      <c r="E135" s="108"/>
      <c r="F135" s="108"/>
      <c r="G135" s="109"/>
    </row>
    <row r="136" spans="2:11" hidden="1">
      <c r="B136" s="54"/>
      <c r="C136" s="50" t="s">
        <v>114</v>
      </c>
      <c r="D136" s="55" t="s">
        <v>118</v>
      </c>
      <c r="E136" s="107">
        <v>13000</v>
      </c>
      <c r="F136" s="107">
        <v>13000</v>
      </c>
      <c r="G136" s="107">
        <v>13000</v>
      </c>
      <c r="H136" s="82"/>
      <c r="I136" s="21"/>
      <c r="J136" s="21"/>
    </row>
    <row r="137" spans="2:11" hidden="1">
      <c r="B137" s="6"/>
      <c r="C137" s="20" t="s">
        <v>140</v>
      </c>
      <c r="D137" s="4" t="s">
        <v>139</v>
      </c>
      <c r="E137" s="58">
        <v>0</v>
      </c>
      <c r="F137" s="41">
        <f>E137</f>
        <v>0</v>
      </c>
      <c r="G137" s="41">
        <f>F137</f>
        <v>0</v>
      </c>
      <c r="H137" s="21"/>
      <c r="I137" s="21"/>
      <c r="J137" s="21"/>
    </row>
    <row r="138" spans="2:11">
      <c r="B138" s="32" t="s">
        <v>156</v>
      </c>
      <c r="C138" s="33"/>
      <c r="D138" s="34"/>
      <c r="E138" s="35">
        <f>E139+E147+E170</f>
        <v>258000</v>
      </c>
      <c r="F138" s="35">
        <f>F139+F147+F170</f>
        <v>258000</v>
      </c>
      <c r="G138" s="35">
        <f>G139+G147+G170</f>
        <v>258000</v>
      </c>
      <c r="H138" s="85"/>
      <c r="I138" s="85"/>
      <c r="J138" s="85"/>
    </row>
    <row r="139" spans="2:11" ht="21" hidden="1" customHeight="1">
      <c r="B139" s="54"/>
      <c r="C139" s="50">
        <v>611</v>
      </c>
      <c r="D139" s="55" t="s">
        <v>178</v>
      </c>
      <c r="E139" s="112">
        <v>160000</v>
      </c>
      <c r="F139" s="112">
        <v>160000</v>
      </c>
      <c r="G139" s="112">
        <v>160000</v>
      </c>
      <c r="H139" s="82"/>
      <c r="I139" s="21"/>
      <c r="J139" s="21"/>
      <c r="K139" s="21"/>
    </row>
    <row r="140" spans="2:11" hidden="1">
      <c r="B140" s="9"/>
      <c r="C140" s="52">
        <v>621</v>
      </c>
      <c r="D140" s="53" t="s">
        <v>180</v>
      </c>
      <c r="E140" s="113"/>
      <c r="F140" s="113"/>
      <c r="G140" s="114"/>
      <c r="H140" s="21"/>
      <c r="I140" s="21"/>
      <c r="J140" s="21"/>
    </row>
    <row r="141" spans="2:11" hidden="1">
      <c r="B141" s="9"/>
      <c r="C141" s="52">
        <v>625001</v>
      </c>
      <c r="D141" s="53" t="s">
        <v>163</v>
      </c>
      <c r="E141" s="113"/>
      <c r="F141" s="113"/>
      <c r="G141" s="114"/>
      <c r="H141" s="21"/>
      <c r="I141" s="21"/>
      <c r="J141" s="21"/>
    </row>
    <row r="142" spans="2:11" hidden="1">
      <c r="B142" s="9"/>
      <c r="C142" s="52">
        <v>625002</v>
      </c>
      <c r="D142" s="53" t="s">
        <v>164</v>
      </c>
      <c r="E142" s="113"/>
      <c r="F142" s="113"/>
      <c r="G142" s="114"/>
      <c r="H142" s="21"/>
      <c r="I142" s="21"/>
      <c r="J142" s="21"/>
    </row>
    <row r="143" spans="2:11" hidden="1">
      <c r="B143" s="9"/>
      <c r="C143" s="52">
        <v>625003</v>
      </c>
      <c r="D143" s="53" t="s">
        <v>165</v>
      </c>
      <c r="E143" s="113"/>
      <c r="F143" s="113"/>
      <c r="G143" s="114"/>
      <c r="H143" s="21"/>
      <c r="I143" s="21"/>
      <c r="J143" s="21"/>
    </row>
    <row r="144" spans="2:11" hidden="1">
      <c r="B144" s="9"/>
      <c r="C144" s="52">
        <v>625004</v>
      </c>
      <c r="D144" s="53" t="s">
        <v>166</v>
      </c>
      <c r="E144" s="113"/>
      <c r="F144" s="113"/>
      <c r="G144" s="114"/>
      <c r="H144" s="21"/>
      <c r="I144" s="21"/>
      <c r="J144" s="21"/>
    </row>
    <row r="145" spans="2:10" hidden="1">
      <c r="B145" s="9"/>
      <c r="C145" s="52">
        <v>625003</v>
      </c>
      <c r="D145" s="53" t="s">
        <v>167</v>
      </c>
      <c r="E145" s="113"/>
      <c r="F145" s="113"/>
      <c r="G145" s="114"/>
      <c r="H145" s="21"/>
      <c r="I145" s="21"/>
      <c r="J145" s="21"/>
    </row>
    <row r="146" spans="2:10" hidden="1">
      <c r="B146" s="9"/>
      <c r="C146" s="52">
        <v>625007</v>
      </c>
      <c r="D146" s="53" t="s">
        <v>168</v>
      </c>
      <c r="E146" s="113"/>
      <c r="F146" s="113"/>
      <c r="G146" s="114"/>
      <c r="H146" s="21"/>
      <c r="I146" s="21"/>
      <c r="J146" s="21"/>
    </row>
    <row r="147" spans="2:10" hidden="1">
      <c r="B147" s="54"/>
      <c r="C147" s="50"/>
      <c r="D147" s="55" t="s">
        <v>179</v>
      </c>
      <c r="E147" s="112">
        <v>57000</v>
      </c>
      <c r="F147" s="112">
        <v>57000</v>
      </c>
      <c r="G147" s="112">
        <v>57000</v>
      </c>
      <c r="H147" s="82"/>
      <c r="I147" s="21"/>
      <c r="J147" s="21"/>
    </row>
    <row r="148" spans="2:10" hidden="1">
      <c r="B148" s="9"/>
      <c r="C148" s="52">
        <v>631001</v>
      </c>
      <c r="D148" s="53" t="s">
        <v>169</v>
      </c>
      <c r="E148" s="113"/>
      <c r="F148" s="113"/>
      <c r="G148" s="114"/>
      <c r="H148" s="21"/>
      <c r="I148" s="21"/>
      <c r="J148" s="21"/>
    </row>
    <row r="149" spans="2:10" hidden="1">
      <c r="B149" s="9"/>
      <c r="C149" s="52">
        <v>632001</v>
      </c>
      <c r="D149" s="53" t="s">
        <v>20</v>
      </c>
      <c r="E149" s="113"/>
      <c r="F149" s="113"/>
      <c r="G149" s="114"/>
      <c r="H149" s="21"/>
      <c r="I149" s="21"/>
      <c r="J149" s="21"/>
    </row>
    <row r="150" spans="2:10" hidden="1">
      <c r="B150" s="9"/>
      <c r="C150" s="52">
        <v>632002</v>
      </c>
      <c r="D150" s="53" t="s">
        <v>22</v>
      </c>
      <c r="E150" s="113"/>
      <c r="F150" s="113"/>
      <c r="G150" s="114"/>
      <c r="H150" s="21"/>
      <c r="I150" s="21"/>
      <c r="J150" s="21"/>
    </row>
    <row r="151" spans="2:10" hidden="1">
      <c r="B151" s="9"/>
      <c r="C151" s="52">
        <v>632003</v>
      </c>
      <c r="D151" s="53" t="s">
        <v>58</v>
      </c>
      <c r="E151" s="113"/>
      <c r="F151" s="113"/>
      <c r="G151" s="114"/>
      <c r="H151" s="21"/>
      <c r="I151" s="21"/>
      <c r="J151" s="21"/>
    </row>
    <row r="152" spans="2:10" hidden="1">
      <c r="B152" s="9"/>
      <c r="C152" s="52">
        <v>633001</v>
      </c>
      <c r="D152" s="53" t="s">
        <v>25</v>
      </c>
      <c r="E152" s="113"/>
      <c r="F152" s="113"/>
      <c r="G152" s="114"/>
      <c r="H152" s="21"/>
      <c r="I152" s="21"/>
      <c r="J152" s="21"/>
    </row>
    <row r="153" spans="2:10" hidden="1">
      <c r="B153" s="9"/>
      <c r="C153" s="52">
        <v>633002</v>
      </c>
      <c r="D153" s="53" t="s">
        <v>27</v>
      </c>
      <c r="E153" s="113"/>
      <c r="F153" s="113"/>
      <c r="G153" s="114"/>
      <c r="H153" s="21"/>
      <c r="I153" s="21"/>
      <c r="J153" s="21"/>
    </row>
    <row r="154" spans="2:10" hidden="1">
      <c r="B154" s="9"/>
      <c r="C154" s="52">
        <v>633003</v>
      </c>
      <c r="D154" s="53" t="s">
        <v>187</v>
      </c>
      <c r="E154" s="113"/>
      <c r="F154" s="113"/>
      <c r="G154" s="114"/>
      <c r="H154" s="21"/>
      <c r="I154" s="21"/>
      <c r="J154" s="21"/>
    </row>
    <row r="155" spans="2:10" hidden="1">
      <c r="B155" s="9"/>
      <c r="C155" s="52">
        <v>633006</v>
      </c>
      <c r="D155" s="53" t="s">
        <v>28</v>
      </c>
      <c r="E155" s="113"/>
      <c r="F155" s="113"/>
      <c r="G155" s="114"/>
      <c r="H155" s="21"/>
      <c r="I155" s="21"/>
      <c r="J155" s="21"/>
    </row>
    <row r="156" spans="2:10" hidden="1">
      <c r="B156" s="9"/>
      <c r="C156" s="52">
        <v>633004</v>
      </c>
      <c r="D156" s="53" t="s">
        <v>188</v>
      </c>
      <c r="E156" s="113"/>
      <c r="F156" s="113"/>
      <c r="G156" s="114"/>
      <c r="H156" s="21"/>
      <c r="I156" s="21"/>
      <c r="J156" s="21"/>
    </row>
    <row r="157" spans="2:10" hidden="1">
      <c r="B157" s="9"/>
      <c r="C157" s="52">
        <v>633009</v>
      </c>
      <c r="D157" s="53" t="s">
        <v>170</v>
      </c>
      <c r="E157" s="113"/>
      <c r="F157" s="113"/>
      <c r="G157" s="114"/>
      <c r="H157" s="21"/>
      <c r="I157" s="21"/>
      <c r="J157" s="21"/>
    </row>
    <row r="158" spans="2:10" hidden="1">
      <c r="B158" s="9"/>
      <c r="C158" s="52">
        <v>633013</v>
      </c>
      <c r="D158" s="53" t="s">
        <v>171</v>
      </c>
      <c r="E158" s="113"/>
      <c r="F158" s="113"/>
      <c r="G158" s="114"/>
      <c r="H158" s="21"/>
      <c r="I158" s="21"/>
      <c r="J158" s="21"/>
    </row>
    <row r="159" spans="2:10" hidden="1">
      <c r="B159" s="9"/>
      <c r="C159" s="52">
        <v>637015</v>
      </c>
      <c r="D159" s="53" t="s">
        <v>37</v>
      </c>
      <c r="E159" s="113"/>
      <c r="F159" s="113"/>
      <c r="G159" s="114"/>
      <c r="H159" s="21"/>
      <c r="I159" s="21"/>
      <c r="J159" s="21"/>
    </row>
    <row r="160" spans="2:10" hidden="1">
      <c r="B160" s="9"/>
      <c r="C160" s="52">
        <v>635002</v>
      </c>
      <c r="D160" s="53" t="s">
        <v>172</v>
      </c>
      <c r="E160" s="113"/>
      <c r="F160" s="113"/>
      <c r="G160" s="114"/>
      <c r="H160" s="21"/>
      <c r="I160" s="21"/>
      <c r="J160" s="21"/>
    </row>
    <row r="161" spans="2:10" hidden="1">
      <c r="B161" s="9"/>
      <c r="C161" s="52">
        <v>635006</v>
      </c>
      <c r="D161" s="53" t="s">
        <v>173</v>
      </c>
      <c r="E161" s="113"/>
      <c r="F161" s="113"/>
      <c r="G161" s="114"/>
      <c r="H161" s="21"/>
      <c r="I161" s="21"/>
      <c r="J161" s="21"/>
    </row>
    <row r="162" spans="2:10" hidden="1">
      <c r="B162" s="9"/>
      <c r="C162" s="52">
        <v>635009</v>
      </c>
      <c r="D162" s="53" t="s">
        <v>174</v>
      </c>
      <c r="E162" s="113"/>
      <c r="F162" s="113"/>
      <c r="G162" s="114"/>
      <c r="H162" s="21"/>
      <c r="I162" s="21"/>
      <c r="J162" s="21"/>
    </row>
    <row r="163" spans="2:10" hidden="1">
      <c r="B163" s="9"/>
      <c r="C163" s="52">
        <v>637001</v>
      </c>
      <c r="D163" s="53" t="s">
        <v>175</v>
      </c>
      <c r="E163" s="113"/>
      <c r="F163" s="113"/>
      <c r="G163" s="114"/>
      <c r="H163" s="21"/>
      <c r="I163" s="21"/>
      <c r="J163" s="21"/>
    </row>
    <row r="164" spans="2:10" hidden="1">
      <c r="B164" s="9"/>
      <c r="C164" s="52">
        <v>637004</v>
      </c>
      <c r="D164" s="53" t="s">
        <v>50</v>
      </c>
      <c r="E164" s="113"/>
      <c r="F164" s="113"/>
      <c r="G164" s="114"/>
      <c r="H164" s="21"/>
      <c r="I164" s="21"/>
      <c r="J164" s="21"/>
    </row>
    <row r="165" spans="2:10" hidden="1">
      <c r="B165" s="9"/>
      <c r="C165" s="52">
        <v>637012</v>
      </c>
      <c r="D165" s="53" t="s">
        <v>52</v>
      </c>
      <c r="E165" s="113"/>
      <c r="F165" s="113"/>
      <c r="G165" s="114"/>
      <c r="H165" s="21"/>
      <c r="I165" s="21"/>
      <c r="J165" s="21"/>
    </row>
    <row r="166" spans="2:10" hidden="1">
      <c r="B166" s="9"/>
      <c r="C166" s="52">
        <v>637014</v>
      </c>
      <c r="D166" s="53" t="s">
        <v>53</v>
      </c>
      <c r="E166" s="113"/>
      <c r="F166" s="113"/>
      <c r="G166" s="114"/>
      <c r="H166" s="21"/>
      <c r="I166" s="21"/>
      <c r="J166" s="21"/>
    </row>
    <row r="167" spans="2:10" hidden="1">
      <c r="B167" s="9"/>
      <c r="C167" s="52">
        <v>637016</v>
      </c>
      <c r="D167" s="53" t="s">
        <v>55</v>
      </c>
      <c r="E167" s="113"/>
      <c r="F167" s="113"/>
      <c r="G167" s="114"/>
      <c r="H167" s="21"/>
      <c r="I167" s="21"/>
      <c r="J167" s="21"/>
    </row>
    <row r="168" spans="2:10" hidden="1">
      <c r="B168" s="9"/>
      <c r="C168" s="52">
        <v>637027</v>
      </c>
      <c r="D168" s="53" t="s">
        <v>176</v>
      </c>
      <c r="E168" s="113"/>
      <c r="F168" s="113"/>
      <c r="G168" s="114"/>
      <c r="H168" s="21"/>
      <c r="I168" s="21"/>
      <c r="J168" s="21"/>
    </row>
    <row r="169" spans="2:10" hidden="1">
      <c r="B169" s="9"/>
      <c r="C169" s="52">
        <v>642015</v>
      </c>
      <c r="D169" s="53" t="s">
        <v>177</v>
      </c>
      <c r="E169" s="113"/>
      <c r="F169" s="113"/>
      <c r="G169" s="114"/>
      <c r="H169" s="21"/>
      <c r="I169" s="21"/>
      <c r="J169" s="21"/>
    </row>
    <row r="170" spans="2:10" hidden="1">
      <c r="B170" s="54"/>
      <c r="C170" s="50"/>
      <c r="D170" s="55" t="s">
        <v>181</v>
      </c>
      <c r="E170" s="112">
        <v>41000</v>
      </c>
      <c r="F170" s="112">
        <v>41000</v>
      </c>
      <c r="G170" s="112">
        <v>41000</v>
      </c>
      <c r="H170" s="82"/>
      <c r="I170" s="21"/>
      <c r="J170" s="21"/>
    </row>
    <row r="171" spans="2:10">
      <c r="B171" s="32" t="s">
        <v>77</v>
      </c>
      <c r="C171" s="33"/>
      <c r="D171" s="34"/>
      <c r="E171" s="35">
        <f>E172+E180+E208</f>
        <v>24000</v>
      </c>
      <c r="F171" s="35">
        <f>F172+F180+F208</f>
        <v>24000</v>
      </c>
      <c r="G171" s="35">
        <f>G172+G180+G208</f>
        <v>24000</v>
      </c>
      <c r="H171" s="21"/>
      <c r="I171" s="21"/>
      <c r="J171" s="21"/>
    </row>
    <row r="172" spans="2:10" hidden="1">
      <c r="B172" s="54"/>
      <c r="C172" s="50">
        <v>611</v>
      </c>
      <c r="D172" s="55" t="s">
        <v>78</v>
      </c>
      <c r="E172" s="115">
        <v>14700</v>
      </c>
      <c r="F172" s="115">
        <v>14700</v>
      </c>
      <c r="G172" s="115">
        <v>14700</v>
      </c>
      <c r="H172" s="82"/>
      <c r="I172" s="21"/>
      <c r="J172" s="21"/>
    </row>
    <row r="173" spans="2:10" hidden="1">
      <c r="B173" s="59"/>
      <c r="C173" s="52">
        <v>621</v>
      </c>
      <c r="D173" s="53" t="s">
        <v>79</v>
      </c>
      <c r="E173" s="116"/>
      <c r="F173" s="116"/>
      <c r="G173" s="117"/>
      <c r="H173" s="83"/>
      <c r="I173" s="21"/>
      <c r="J173" s="21"/>
    </row>
    <row r="174" spans="2:10" hidden="1">
      <c r="B174" s="60"/>
      <c r="C174" s="52">
        <v>625001</v>
      </c>
      <c r="D174" s="53" t="s">
        <v>80</v>
      </c>
      <c r="E174" s="116"/>
      <c r="F174" s="116"/>
      <c r="G174" s="117"/>
      <c r="H174" s="21"/>
      <c r="I174" s="21"/>
      <c r="J174" s="21"/>
    </row>
    <row r="175" spans="2:10" hidden="1">
      <c r="B175" s="60"/>
      <c r="C175" s="52">
        <v>625002</v>
      </c>
      <c r="D175" s="53" t="s">
        <v>81</v>
      </c>
      <c r="E175" s="116"/>
      <c r="F175" s="116"/>
      <c r="G175" s="117"/>
      <c r="H175" s="21"/>
      <c r="I175" s="21"/>
      <c r="J175" s="21"/>
    </row>
    <row r="176" spans="2:10" hidden="1">
      <c r="B176" s="60"/>
      <c r="C176" s="52">
        <v>625003</v>
      </c>
      <c r="D176" s="53" t="s">
        <v>82</v>
      </c>
      <c r="E176" s="116"/>
      <c r="F176" s="116"/>
      <c r="G176" s="117"/>
      <c r="H176" s="21"/>
      <c r="I176" s="21"/>
      <c r="J176" s="21"/>
    </row>
    <row r="177" spans="2:10" hidden="1">
      <c r="B177" s="60"/>
      <c r="C177" s="52">
        <v>625004</v>
      </c>
      <c r="D177" s="53" t="s">
        <v>83</v>
      </c>
      <c r="E177" s="116"/>
      <c r="F177" s="116"/>
      <c r="G177" s="117"/>
      <c r="H177" s="21"/>
      <c r="I177" s="21"/>
      <c r="J177" s="21"/>
    </row>
    <row r="178" spans="2:10" ht="21" hidden="1" customHeight="1">
      <c r="B178" s="60"/>
      <c r="C178" s="52">
        <v>625005</v>
      </c>
      <c r="D178" s="53" t="s">
        <v>84</v>
      </c>
      <c r="E178" s="116"/>
      <c r="F178" s="116"/>
      <c r="G178" s="117"/>
      <c r="H178" s="21"/>
      <c r="I178" s="21"/>
      <c r="J178" s="21"/>
    </row>
    <row r="179" spans="2:10" ht="21" hidden="1" customHeight="1">
      <c r="B179" s="60"/>
      <c r="C179" s="52">
        <v>625007</v>
      </c>
      <c r="D179" s="53" t="s">
        <v>85</v>
      </c>
      <c r="E179" s="116"/>
      <c r="F179" s="116"/>
      <c r="G179" s="117"/>
      <c r="H179" s="21"/>
      <c r="I179" s="21"/>
      <c r="J179" s="21"/>
    </row>
    <row r="180" spans="2:10" ht="21" hidden="1" customHeight="1">
      <c r="B180" s="54"/>
      <c r="C180" s="50" t="s">
        <v>115</v>
      </c>
      <c r="D180" s="55" t="s">
        <v>116</v>
      </c>
      <c r="E180" s="115">
        <v>5300</v>
      </c>
      <c r="F180" s="115">
        <v>5300</v>
      </c>
      <c r="G180" s="115">
        <v>5300</v>
      </c>
      <c r="H180" s="82"/>
      <c r="I180" s="21"/>
      <c r="J180" s="21"/>
    </row>
    <row r="181" spans="2:10" hidden="1">
      <c r="B181" s="60"/>
      <c r="C181" s="52">
        <v>631001</v>
      </c>
      <c r="D181" s="61" t="s">
        <v>122</v>
      </c>
      <c r="E181" s="116"/>
      <c r="F181" s="116"/>
      <c r="G181" s="117"/>
      <c r="H181" s="21"/>
      <c r="I181" s="21"/>
      <c r="J181" s="21"/>
    </row>
    <row r="182" spans="2:10" hidden="1">
      <c r="B182" s="60"/>
      <c r="C182" s="52" t="s">
        <v>86</v>
      </c>
      <c r="D182" s="53" t="s">
        <v>159</v>
      </c>
      <c r="E182" s="116"/>
      <c r="F182" s="116"/>
      <c r="G182" s="117"/>
      <c r="H182" s="21"/>
      <c r="I182" s="21"/>
      <c r="J182" s="21"/>
    </row>
    <row r="183" spans="2:10" hidden="1">
      <c r="B183" s="60"/>
      <c r="C183" s="52" t="s">
        <v>87</v>
      </c>
      <c r="D183" s="53"/>
      <c r="E183" s="116"/>
      <c r="F183" s="116"/>
      <c r="G183" s="116"/>
      <c r="H183" s="21"/>
      <c r="I183" s="21"/>
      <c r="J183" s="21"/>
    </row>
    <row r="184" spans="2:10" hidden="1">
      <c r="B184" s="60"/>
      <c r="C184" s="52">
        <v>632002</v>
      </c>
      <c r="D184" s="53" t="s">
        <v>93</v>
      </c>
      <c r="E184" s="116"/>
      <c r="F184" s="116"/>
      <c r="G184" s="117"/>
      <c r="H184" s="21"/>
      <c r="I184" s="21"/>
      <c r="J184" s="21"/>
    </row>
    <row r="185" spans="2:10" hidden="1">
      <c r="B185" s="60"/>
      <c r="C185" s="52">
        <v>632003</v>
      </c>
      <c r="D185" s="53" t="s">
        <v>94</v>
      </c>
      <c r="E185" s="116"/>
      <c r="F185" s="116"/>
      <c r="G185" s="117"/>
      <c r="H185" s="21"/>
      <c r="I185" s="21"/>
      <c r="J185" s="21"/>
    </row>
    <row r="186" spans="2:10" hidden="1">
      <c r="B186" s="60"/>
      <c r="C186" s="52">
        <v>633001</v>
      </c>
      <c r="D186" s="53" t="s">
        <v>95</v>
      </c>
      <c r="E186" s="116"/>
      <c r="F186" s="116"/>
      <c r="G186" s="117"/>
      <c r="H186" s="21"/>
      <c r="I186" s="21"/>
      <c r="J186" s="21"/>
    </row>
    <row r="187" spans="2:10" hidden="1">
      <c r="B187" s="60"/>
      <c r="C187" s="52">
        <v>633002</v>
      </c>
      <c r="D187" s="53" t="s">
        <v>96</v>
      </c>
      <c r="E187" s="116"/>
      <c r="F187" s="116"/>
      <c r="G187" s="117"/>
      <c r="H187" s="21"/>
      <c r="I187" s="21"/>
      <c r="J187" s="21"/>
    </row>
    <row r="188" spans="2:10" hidden="1">
      <c r="B188" s="60"/>
      <c r="C188" s="52">
        <v>633004</v>
      </c>
      <c r="D188" s="53" t="s">
        <v>97</v>
      </c>
      <c r="E188" s="116"/>
      <c r="F188" s="116"/>
      <c r="G188" s="116"/>
      <c r="H188" s="21"/>
      <c r="I188" s="21"/>
      <c r="J188" s="21"/>
    </row>
    <row r="189" spans="2:10" hidden="1">
      <c r="B189" s="60"/>
      <c r="C189" s="52" t="s">
        <v>88</v>
      </c>
      <c r="D189" s="53" t="s">
        <v>98</v>
      </c>
      <c r="E189" s="116"/>
      <c r="F189" s="116"/>
      <c r="G189" s="117"/>
      <c r="H189" s="21"/>
      <c r="I189" s="21"/>
      <c r="J189" s="21"/>
    </row>
    <row r="190" spans="2:10" hidden="1">
      <c r="B190" s="60"/>
      <c r="C190" s="52" t="s">
        <v>89</v>
      </c>
      <c r="D190" s="53" t="s">
        <v>99</v>
      </c>
      <c r="E190" s="116"/>
      <c r="F190" s="116"/>
      <c r="G190" s="116"/>
      <c r="H190" s="21"/>
      <c r="I190" s="21"/>
      <c r="J190" s="21"/>
    </row>
    <row r="191" spans="2:10" hidden="1">
      <c r="B191" s="60"/>
      <c r="C191" s="52" t="s">
        <v>90</v>
      </c>
      <c r="D191" s="53" t="s">
        <v>100</v>
      </c>
      <c r="E191" s="116"/>
      <c r="F191" s="116"/>
      <c r="G191" s="116"/>
      <c r="H191" s="21"/>
      <c r="I191" s="21"/>
      <c r="J191" s="21"/>
    </row>
    <row r="192" spans="2:10" hidden="1">
      <c r="B192" s="60"/>
      <c r="C192" s="52" t="s">
        <v>91</v>
      </c>
      <c r="D192" s="53" t="s">
        <v>101</v>
      </c>
      <c r="E192" s="116"/>
      <c r="F192" s="116"/>
      <c r="G192" s="116"/>
      <c r="H192" s="21"/>
      <c r="I192" s="21"/>
      <c r="J192" s="21"/>
    </row>
    <row r="193" spans="2:10" hidden="1">
      <c r="B193" s="60"/>
      <c r="C193" s="52" t="s">
        <v>92</v>
      </c>
      <c r="D193" s="53" t="s">
        <v>102</v>
      </c>
      <c r="E193" s="116"/>
      <c r="F193" s="116"/>
      <c r="G193" s="116"/>
      <c r="H193" s="21"/>
      <c r="I193" s="21"/>
      <c r="J193" s="21"/>
    </row>
    <row r="194" spans="2:10" hidden="1">
      <c r="B194" s="60"/>
      <c r="C194" s="52">
        <v>633013</v>
      </c>
      <c r="D194" s="53" t="s">
        <v>160</v>
      </c>
      <c r="E194" s="116"/>
      <c r="F194" s="116"/>
      <c r="G194" s="118"/>
      <c r="H194" s="21"/>
      <c r="I194" s="21"/>
      <c r="J194" s="21"/>
    </row>
    <row r="195" spans="2:10" hidden="1">
      <c r="B195" s="60"/>
      <c r="C195" s="52">
        <v>633009</v>
      </c>
      <c r="D195" s="53" t="s">
        <v>103</v>
      </c>
      <c r="E195" s="116"/>
      <c r="F195" s="116"/>
      <c r="G195" s="117"/>
      <c r="H195" s="21"/>
      <c r="I195" s="21"/>
      <c r="J195" s="21"/>
    </row>
    <row r="196" spans="2:10" hidden="1">
      <c r="B196" s="60"/>
      <c r="C196" s="52">
        <v>637015</v>
      </c>
      <c r="D196" s="53" t="s">
        <v>104</v>
      </c>
      <c r="E196" s="116"/>
      <c r="F196" s="116"/>
      <c r="G196" s="117"/>
      <c r="H196" s="21"/>
      <c r="I196" s="21"/>
      <c r="J196" s="21"/>
    </row>
    <row r="197" spans="2:10" hidden="1">
      <c r="B197" s="60"/>
      <c r="C197" s="52">
        <v>635001</v>
      </c>
      <c r="D197" s="53" t="s">
        <v>105</v>
      </c>
      <c r="E197" s="116"/>
      <c r="F197" s="116"/>
      <c r="G197" s="116"/>
      <c r="H197" s="21"/>
      <c r="I197" s="21"/>
      <c r="J197" s="21"/>
    </row>
    <row r="198" spans="2:10" hidden="1">
      <c r="B198" s="60"/>
      <c r="C198" s="52">
        <v>635002</v>
      </c>
      <c r="D198" s="53" t="s">
        <v>146</v>
      </c>
      <c r="E198" s="116"/>
      <c r="F198" s="116"/>
      <c r="G198" s="117"/>
      <c r="H198" s="21"/>
      <c r="I198" s="21"/>
      <c r="J198" s="21"/>
    </row>
    <row r="199" spans="2:10" hidden="1">
      <c r="B199" s="60"/>
      <c r="C199" s="52">
        <v>635006</v>
      </c>
      <c r="D199" s="53" t="s">
        <v>106</v>
      </c>
      <c r="E199" s="116"/>
      <c r="F199" s="116"/>
      <c r="G199" s="117"/>
      <c r="H199" s="21"/>
      <c r="I199" s="21"/>
      <c r="J199" s="21"/>
    </row>
    <row r="200" spans="2:10" hidden="1">
      <c r="B200" s="60"/>
      <c r="C200" s="52">
        <v>635009</v>
      </c>
      <c r="D200" s="53" t="s">
        <v>147</v>
      </c>
      <c r="E200" s="116"/>
      <c r="F200" s="116"/>
      <c r="G200" s="117"/>
      <c r="H200" s="21"/>
      <c r="I200" s="21"/>
      <c r="J200" s="21"/>
    </row>
    <row r="201" spans="2:10" hidden="1">
      <c r="B201" s="60"/>
      <c r="C201" s="52">
        <v>637001</v>
      </c>
      <c r="D201" s="53" t="s">
        <v>107</v>
      </c>
      <c r="E201" s="116"/>
      <c r="F201" s="116"/>
      <c r="G201" s="117"/>
      <c r="H201" s="21"/>
      <c r="I201" s="21"/>
      <c r="J201" s="21"/>
    </row>
    <row r="202" spans="2:10" hidden="1">
      <c r="B202" s="60"/>
      <c r="C202" s="52">
        <v>637004</v>
      </c>
      <c r="D202" s="53" t="s">
        <v>108</v>
      </c>
      <c r="E202" s="116"/>
      <c r="F202" s="116"/>
      <c r="G202" s="117"/>
      <c r="H202" s="21"/>
      <c r="I202" s="21"/>
      <c r="J202" s="21"/>
    </row>
    <row r="203" spans="2:10" hidden="1">
      <c r="B203" s="60"/>
      <c r="C203" s="52">
        <v>637004</v>
      </c>
      <c r="D203" s="53" t="s">
        <v>109</v>
      </c>
      <c r="E203" s="116"/>
      <c r="F203" s="116"/>
      <c r="G203" s="116"/>
      <c r="H203" s="21"/>
      <c r="I203" s="21"/>
      <c r="J203" s="21"/>
    </row>
    <row r="204" spans="2:10" hidden="1">
      <c r="B204" s="60"/>
      <c r="C204" s="52">
        <v>637012</v>
      </c>
      <c r="D204" s="53" t="s">
        <v>110</v>
      </c>
      <c r="E204" s="116"/>
      <c r="F204" s="116"/>
      <c r="G204" s="117"/>
      <c r="H204" s="21"/>
      <c r="I204" s="21"/>
      <c r="J204" s="21"/>
    </row>
    <row r="205" spans="2:10" hidden="1">
      <c r="B205" s="60"/>
      <c r="C205" s="52">
        <v>637014</v>
      </c>
      <c r="D205" s="53" t="s">
        <v>111</v>
      </c>
      <c r="E205" s="116"/>
      <c r="F205" s="116"/>
      <c r="G205" s="117"/>
      <c r="H205" s="21"/>
      <c r="I205" s="21"/>
      <c r="J205" s="21"/>
    </row>
    <row r="206" spans="2:10" hidden="1">
      <c r="B206" s="62"/>
      <c r="C206" s="52">
        <v>637016</v>
      </c>
      <c r="D206" s="53" t="s">
        <v>112</v>
      </c>
      <c r="E206" s="116"/>
      <c r="F206" s="116"/>
      <c r="G206" s="117"/>
      <c r="H206" s="21"/>
      <c r="I206" s="21"/>
      <c r="J206" s="21"/>
    </row>
    <row r="207" spans="2:10" hidden="1">
      <c r="B207" s="6"/>
      <c r="C207" s="52">
        <v>637027</v>
      </c>
      <c r="D207" s="53" t="s">
        <v>113</v>
      </c>
      <c r="E207" s="116"/>
      <c r="F207" s="116"/>
      <c r="G207" s="117"/>
      <c r="H207" s="21"/>
      <c r="I207" s="21"/>
      <c r="J207" s="21"/>
    </row>
    <row r="208" spans="2:10" hidden="1">
      <c r="B208" s="54"/>
      <c r="C208" s="50" t="s">
        <v>114</v>
      </c>
      <c r="D208" s="55" t="s">
        <v>118</v>
      </c>
      <c r="E208" s="115">
        <v>4000</v>
      </c>
      <c r="F208" s="115">
        <v>4000</v>
      </c>
      <c r="G208" s="115">
        <v>4000</v>
      </c>
      <c r="H208" s="82"/>
      <c r="I208" s="21"/>
      <c r="J208" s="21"/>
    </row>
    <row r="209" spans="2:10">
      <c r="B209" s="32" t="s">
        <v>119</v>
      </c>
      <c r="C209" s="33"/>
      <c r="D209" s="34"/>
      <c r="E209" s="35">
        <f>E210+E218+E243+E246</f>
        <v>76000</v>
      </c>
      <c r="F209" s="35">
        <f t="shared" ref="F209:G209" si="9">F210+F218+F243+F246</f>
        <v>76000</v>
      </c>
      <c r="G209" s="35">
        <f t="shared" si="9"/>
        <v>76000</v>
      </c>
      <c r="H209" s="21"/>
      <c r="I209" s="21"/>
      <c r="J209" s="21"/>
    </row>
    <row r="210" spans="2:10" hidden="1">
      <c r="B210" s="54"/>
      <c r="C210" s="50">
        <v>611</v>
      </c>
      <c r="D210" s="55" t="s">
        <v>78</v>
      </c>
      <c r="E210" s="119">
        <v>29000</v>
      </c>
      <c r="F210" s="119">
        <v>29000</v>
      </c>
      <c r="G210" s="119">
        <v>29000</v>
      </c>
      <c r="H210" s="82"/>
      <c r="I210" s="21"/>
      <c r="J210" s="21"/>
    </row>
    <row r="211" spans="2:10" hidden="1">
      <c r="B211" s="6"/>
      <c r="C211" s="52">
        <v>621</v>
      </c>
      <c r="D211" s="53" t="s">
        <v>79</v>
      </c>
      <c r="E211" s="120"/>
      <c r="F211" s="120"/>
      <c r="G211" s="121"/>
      <c r="H211" s="21"/>
      <c r="I211" s="21"/>
      <c r="J211" s="21"/>
    </row>
    <row r="212" spans="2:10" hidden="1">
      <c r="B212" s="6"/>
      <c r="C212" s="52">
        <v>625001</v>
      </c>
      <c r="D212" s="53" t="s">
        <v>80</v>
      </c>
      <c r="E212" s="120"/>
      <c r="F212" s="120"/>
      <c r="G212" s="121"/>
      <c r="H212" s="84"/>
      <c r="I212" s="21"/>
      <c r="J212" s="21"/>
    </row>
    <row r="213" spans="2:10" hidden="1">
      <c r="B213" s="6"/>
      <c r="C213" s="52">
        <v>625002</v>
      </c>
      <c r="D213" s="53" t="s">
        <v>81</v>
      </c>
      <c r="E213" s="120"/>
      <c r="F213" s="120"/>
      <c r="G213" s="121"/>
      <c r="H213" s="21"/>
      <c r="I213" s="21"/>
      <c r="J213" s="21"/>
    </row>
    <row r="214" spans="2:10" hidden="1">
      <c r="B214" s="6"/>
      <c r="C214" s="52">
        <v>625003</v>
      </c>
      <c r="D214" s="53" t="s">
        <v>82</v>
      </c>
      <c r="E214" s="120"/>
      <c r="F214" s="120"/>
      <c r="G214" s="121"/>
      <c r="H214" s="21"/>
      <c r="I214" s="21"/>
      <c r="J214" s="21"/>
    </row>
    <row r="215" spans="2:10" hidden="1">
      <c r="B215" s="6"/>
      <c r="C215" s="52">
        <v>625004</v>
      </c>
      <c r="D215" s="53" t="s">
        <v>83</v>
      </c>
      <c r="E215" s="120"/>
      <c r="F215" s="120"/>
      <c r="G215" s="121"/>
      <c r="H215" s="21"/>
      <c r="I215" s="21"/>
      <c r="J215" s="21"/>
    </row>
    <row r="216" spans="2:10" hidden="1">
      <c r="B216" s="6"/>
      <c r="C216" s="52">
        <v>625005</v>
      </c>
      <c r="D216" s="53" t="s">
        <v>84</v>
      </c>
      <c r="E216" s="120"/>
      <c r="F216" s="120"/>
      <c r="G216" s="121"/>
      <c r="H216" s="21"/>
      <c r="I216" s="21"/>
      <c r="J216" s="21"/>
    </row>
    <row r="217" spans="2:10" hidden="1">
      <c r="B217" s="6"/>
      <c r="C217" s="52">
        <v>625007</v>
      </c>
      <c r="D217" s="53" t="s">
        <v>85</v>
      </c>
      <c r="E217" s="120"/>
      <c r="F217" s="120"/>
      <c r="G217" s="121"/>
      <c r="H217" s="21"/>
      <c r="I217" s="21"/>
      <c r="J217" s="21"/>
    </row>
    <row r="218" spans="2:10" hidden="1">
      <c r="B218" s="54"/>
      <c r="C218" s="50" t="s">
        <v>120</v>
      </c>
      <c r="D218" s="55" t="s">
        <v>121</v>
      </c>
      <c r="E218" s="119">
        <v>11500</v>
      </c>
      <c r="F218" s="119">
        <v>11500</v>
      </c>
      <c r="G218" s="119">
        <v>11500</v>
      </c>
      <c r="H218" s="82"/>
      <c r="I218" s="21"/>
      <c r="J218" s="21"/>
    </row>
    <row r="219" spans="2:10" hidden="1">
      <c r="B219" s="3"/>
      <c r="C219" s="52">
        <v>631001</v>
      </c>
      <c r="D219" s="53" t="s">
        <v>122</v>
      </c>
      <c r="E219" s="120"/>
      <c r="F219" s="120"/>
      <c r="G219" s="122"/>
      <c r="H219" s="82"/>
      <c r="I219" s="21"/>
      <c r="J219" s="21"/>
    </row>
    <row r="220" spans="2:10" hidden="1">
      <c r="B220" s="3"/>
      <c r="C220" s="52" t="s">
        <v>86</v>
      </c>
      <c r="D220" s="53" t="s">
        <v>161</v>
      </c>
      <c r="E220" s="120"/>
      <c r="F220" s="120"/>
      <c r="G220" s="122"/>
      <c r="H220" s="82"/>
      <c r="I220" s="21"/>
      <c r="J220" s="21"/>
    </row>
    <row r="221" spans="2:10" hidden="1">
      <c r="B221" s="3"/>
      <c r="C221" s="52" t="s">
        <v>87</v>
      </c>
      <c r="D221" s="53"/>
      <c r="E221" s="120"/>
      <c r="F221" s="120"/>
      <c r="G221" s="122"/>
      <c r="H221" s="82"/>
      <c r="I221" s="21"/>
      <c r="J221" s="21"/>
    </row>
    <row r="222" spans="2:10" hidden="1">
      <c r="B222" s="3"/>
      <c r="C222" s="52">
        <v>632002</v>
      </c>
      <c r="D222" s="53" t="s">
        <v>93</v>
      </c>
      <c r="E222" s="120"/>
      <c r="F222" s="120"/>
      <c r="G222" s="122"/>
      <c r="H222" s="82"/>
      <c r="I222" s="21"/>
      <c r="J222" s="21"/>
    </row>
    <row r="223" spans="2:10" hidden="1">
      <c r="B223" s="3"/>
      <c r="C223" s="52">
        <v>632003</v>
      </c>
      <c r="D223" s="53" t="s">
        <v>94</v>
      </c>
      <c r="E223" s="120"/>
      <c r="F223" s="120"/>
      <c r="G223" s="122"/>
      <c r="H223" s="82"/>
      <c r="I223" s="21"/>
      <c r="J223" s="21"/>
    </row>
    <row r="224" spans="2:10" hidden="1">
      <c r="B224" s="3"/>
      <c r="C224" s="52">
        <v>633001</v>
      </c>
      <c r="D224" s="53" t="s">
        <v>95</v>
      </c>
      <c r="E224" s="120"/>
      <c r="F224" s="120"/>
      <c r="G224" s="122"/>
      <c r="H224" s="82"/>
      <c r="I224" s="21"/>
      <c r="J224" s="21"/>
    </row>
    <row r="225" spans="2:10" hidden="1">
      <c r="B225" s="3"/>
      <c r="C225" s="52">
        <v>633002</v>
      </c>
      <c r="D225" s="53" t="s">
        <v>96</v>
      </c>
      <c r="E225" s="120"/>
      <c r="F225" s="120"/>
      <c r="G225" s="122"/>
      <c r="H225" s="82"/>
      <c r="I225" s="21"/>
      <c r="J225" s="21"/>
    </row>
    <row r="226" spans="2:10" hidden="1">
      <c r="B226" s="3"/>
      <c r="C226" s="52">
        <v>633004</v>
      </c>
      <c r="D226" s="53" t="s">
        <v>97</v>
      </c>
      <c r="E226" s="120"/>
      <c r="F226" s="120"/>
      <c r="G226" s="122"/>
      <c r="H226" s="56"/>
    </row>
    <row r="227" spans="2:10" hidden="1">
      <c r="B227" s="3"/>
      <c r="C227" s="52" t="s">
        <v>88</v>
      </c>
      <c r="D227" s="53" t="s">
        <v>124</v>
      </c>
      <c r="E227" s="120"/>
      <c r="F227" s="120"/>
      <c r="G227" s="122"/>
      <c r="H227" s="56"/>
    </row>
    <row r="228" spans="2:10" hidden="1">
      <c r="B228" s="3"/>
      <c r="C228" s="52">
        <v>633009</v>
      </c>
      <c r="D228" s="53" t="s">
        <v>103</v>
      </c>
      <c r="E228" s="120"/>
      <c r="F228" s="120"/>
      <c r="G228" s="122"/>
      <c r="H228" s="56"/>
    </row>
    <row r="229" spans="2:10" hidden="1">
      <c r="B229" s="3"/>
      <c r="C229" s="52">
        <v>633013</v>
      </c>
      <c r="D229" s="53" t="s">
        <v>142</v>
      </c>
      <c r="E229" s="120"/>
      <c r="F229" s="120"/>
      <c r="G229" s="122"/>
      <c r="H229" s="56"/>
    </row>
    <row r="230" spans="2:10" hidden="1">
      <c r="B230" s="3"/>
      <c r="C230" s="52">
        <v>633010</v>
      </c>
      <c r="D230" s="53" t="s">
        <v>141</v>
      </c>
      <c r="E230" s="120"/>
      <c r="F230" s="120"/>
      <c r="G230" s="122"/>
      <c r="H230" s="56"/>
    </row>
    <row r="231" spans="2:10" hidden="1">
      <c r="B231" s="3"/>
      <c r="C231" s="52">
        <v>635001</v>
      </c>
      <c r="D231" s="53" t="s">
        <v>105</v>
      </c>
      <c r="E231" s="120"/>
      <c r="F231" s="120"/>
      <c r="G231" s="122"/>
      <c r="H231" s="56"/>
    </row>
    <row r="232" spans="2:10" hidden="1">
      <c r="B232" s="3"/>
      <c r="C232" s="52">
        <v>634002</v>
      </c>
      <c r="D232" s="53" t="s">
        <v>123</v>
      </c>
      <c r="E232" s="120"/>
      <c r="F232" s="120"/>
      <c r="G232" s="122"/>
      <c r="H232" s="56"/>
    </row>
    <row r="233" spans="2:10" hidden="1">
      <c r="B233" s="3"/>
      <c r="C233" s="52">
        <v>634003</v>
      </c>
      <c r="D233" s="53" t="s">
        <v>162</v>
      </c>
      <c r="E233" s="120"/>
      <c r="F233" s="120"/>
      <c r="G233" s="122"/>
      <c r="H233" s="56"/>
    </row>
    <row r="234" spans="2:10" hidden="1">
      <c r="B234" s="3"/>
      <c r="C234" s="52">
        <v>635002</v>
      </c>
      <c r="D234" s="53" t="s">
        <v>148</v>
      </c>
      <c r="E234" s="120"/>
      <c r="F234" s="120"/>
      <c r="G234" s="122"/>
      <c r="H234" s="56"/>
    </row>
    <row r="235" spans="2:10" hidden="1">
      <c r="B235" s="3"/>
      <c r="C235" s="52">
        <v>635006</v>
      </c>
      <c r="D235" s="53" t="s">
        <v>106</v>
      </c>
      <c r="E235" s="120"/>
      <c r="F235" s="120"/>
      <c r="G235" s="122"/>
      <c r="H235" s="56"/>
    </row>
    <row r="236" spans="2:10" hidden="1">
      <c r="B236" s="3"/>
      <c r="C236" s="52">
        <v>635009</v>
      </c>
      <c r="D236" s="53" t="s">
        <v>147</v>
      </c>
      <c r="E236" s="120"/>
      <c r="F236" s="120"/>
      <c r="G236" s="122"/>
      <c r="H236" s="56"/>
    </row>
    <row r="237" spans="2:10" hidden="1">
      <c r="B237" s="3"/>
      <c r="C237" s="52">
        <v>637001</v>
      </c>
      <c r="D237" s="53" t="s">
        <v>107</v>
      </c>
      <c r="E237" s="120"/>
      <c r="F237" s="120"/>
      <c r="G237" s="122"/>
      <c r="H237" s="56"/>
    </row>
    <row r="238" spans="2:10" hidden="1">
      <c r="B238" s="3"/>
      <c r="C238" s="52">
        <v>637004</v>
      </c>
      <c r="D238" s="53" t="s">
        <v>108</v>
      </c>
      <c r="E238" s="120"/>
      <c r="F238" s="120"/>
      <c r="G238" s="122"/>
      <c r="H238" s="56"/>
    </row>
    <row r="239" spans="2:10" hidden="1">
      <c r="B239" s="6"/>
      <c r="C239" s="52">
        <v>637012</v>
      </c>
      <c r="D239" s="53" t="s">
        <v>110</v>
      </c>
      <c r="E239" s="120"/>
      <c r="F239" s="120"/>
      <c r="G239" s="122"/>
    </row>
    <row r="240" spans="2:10" hidden="1">
      <c r="B240" s="6"/>
      <c r="C240" s="52">
        <v>637014</v>
      </c>
      <c r="D240" s="53" t="s">
        <v>111</v>
      </c>
      <c r="E240" s="120"/>
      <c r="F240" s="120"/>
      <c r="G240" s="122"/>
    </row>
    <row r="241" spans="2:10" hidden="1">
      <c r="B241" s="6"/>
      <c r="C241" s="52">
        <v>637016</v>
      </c>
      <c r="D241" s="53" t="s">
        <v>112</v>
      </c>
      <c r="E241" s="120"/>
      <c r="F241" s="120"/>
      <c r="G241" s="122"/>
    </row>
    <row r="242" spans="2:10" hidden="1">
      <c r="B242" s="6"/>
      <c r="C242" s="52">
        <v>637027</v>
      </c>
      <c r="D242" s="53" t="s">
        <v>113</v>
      </c>
      <c r="E242" s="120"/>
      <c r="F242" s="120"/>
      <c r="G242" s="122"/>
    </row>
    <row r="243" spans="2:10" hidden="1">
      <c r="B243" s="54"/>
      <c r="C243" s="50" t="s">
        <v>114</v>
      </c>
      <c r="D243" s="55" t="s">
        <v>118</v>
      </c>
      <c r="E243" s="119">
        <v>9500</v>
      </c>
      <c r="F243" s="119">
        <v>9500</v>
      </c>
      <c r="G243" s="119">
        <v>9500</v>
      </c>
      <c r="H243" s="56"/>
    </row>
    <row r="244" spans="2:10" hidden="1">
      <c r="B244" s="178" t="s">
        <v>227</v>
      </c>
      <c r="C244" s="179"/>
      <c r="D244" s="180" t="s">
        <v>228</v>
      </c>
      <c r="E244" s="181">
        <v>6000</v>
      </c>
      <c r="F244" s="181">
        <v>6000</v>
      </c>
      <c r="G244" s="181">
        <v>6000</v>
      </c>
    </row>
    <row r="245" spans="2:10" hidden="1">
      <c r="B245" s="178" t="s">
        <v>227</v>
      </c>
      <c r="C245" s="179"/>
      <c r="D245" s="180" t="s">
        <v>229</v>
      </c>
      <c r="E245" s="181">
        <v>20000</v>
      </c>
      <c r="F245" s="181">
        <v>20000</v>
      </c>
      <c r="G245" s="181">
        <v>20000</v>
      </c>
    </row>
    <row r="246" spans="2:10" hidden="1">
      <c r="B246" s="178" t="s">
        <v>233</v>
      </c>
      <c r="C246" s="179"/>
      <c r="D246" s="180" t="s">
        <v>234</v>
      </c>
      <c r="E246" s="181">
        <f>SUM(E244:E245)</f>
        <v>26000</v>
      </c>
      <c r="F246" s="181">
        <f>SUM(F244:F245)</f>
        <v>26000</v>
      </c>
      <c r="G246" s="181">
        <f>SUM(G244:G245)</f>
        <v>26000</v>
      </c>
    </row>
    <row r="247" spans="2:10" hidden="1">
      <c r="B247" s="6"/>
      <c r="C247" s="52"/>
      <c r="D247" s="53"/>
      <c r="E247" s="46"/>
      <c r="F247" s="46"/>
      <c r="G247" s="46"/>
    </row>
    <row r="248" spans="2:10">
      <c r="B248" s="63">
        <v>1116</v>
      </c>
      <c r="C248" s="63" t="s">
        <v>196</v>
      </c>
      <c r="D248" s="64"/>
      <c r="E248" s="65">
        <v>230</v>
      </c>
      <c r="F248" s="65">
        <v>200</v>
      </c>
      <c r="G248" s="65">
        <v>200</v>
      </c>
      <c r="H248" s="66"/>
    </row>
    <row r="249" spans="2:10" ht="21" hidden="1" customHeight="1">
      <c r="B249" s="6"/>
      <c r="C249" s="52"/>
      <c r="D249" s="53"/>
      <c r="E249" s="46"/>
      <c r="F249" s="46"/>
      <c r="G249" s="67"/>
    </row>
    <row r="250" spans="2:10">
      <c r="B250" s="33">
        <v>560</v>
      </c>
      <c r="C250" s="33" t="s">
        <v>213</v>
      </c>
      <c r="D250" s="34"/>
      <c r="E250" s="35">
        <v>1500</v>
      </c>
      <c r="F250" s="35">
        <f t="shared" ref="F250" si="10">E250</f>
        <v>1500</v>
      </c>
      <c r="G250" s="35">
        <v>1100</v>
      </c>
    </row>
    <row r="251" spans="2:10" ht="15">
      <c r="B251" s="155" t="s">
        <v>69</v>
      </c>
      <c r="C251" s="156"/>
      <c r="D251" s="157"/>
      <c r="E251" s="187">
        <f>E248+F252+E250+E209+E171+E138+E102+E99+E98+E95+E94+E91+E90+E89+E67+E6</f>
        <v>760530</v>
      </c>
      <c r="F251" s="158">
        <f>F246+F250+F209+F171+F138+F102+F99+F98+F95+F94+F91+F90+F89+F67+F6</f>
        <v>784400</v>
      </c>
      <c r="G251" s="158">
        <f>G253+G246+G250+G209+G171+G138+G102+G99+G98+G95+G94+G91+G90+G89+G67+G6</f>
        <v>787500</v>
      </c>
    </row>
    <row r="252" spans="2:10">
      <c r="B252" s="159"/>
      <c r="C252" s="160"/>
      <c r="D252" s="161"/>
      <c r="E252" s="162"/>
      <c r="F252" s="162"/>
      <c r="G252" s="162"/>
    </row>
    <row r="254" spans="2:10" ht="24" customHeight="1">
      <c r="B254" s="208" t="s">
        <v>70</v>
      </c>
      <c r="C254" s="208"/>
      <c r="D254" s="208"/>
      <c r="E254" s="208"/>
      <c r="F254" s="167">
        <f>E254</f>
        <v>0</v>
      </c>
      <c r="G254" s="167"/>
    </row>
    <row r="255" spans="2:10">
      <c r="B255" s="40"/>
      <c r="C255" s="15"/>
      <c r="D255" s="174" t="s">
        <v>215</v>
      </c>
      <c r="E255" s="12">
        <v>100000</v>
      </c>
      <c r="F255" s="147">
        <v>0</v>
      </c>
      <c r="G255" s="147">
        <v>0</v>
      </c>
      <c r="I255" s="90"/>
      <c r="J255" s="90"/>
    </row>
    <row r="256" spans="2:10">
      <c r="B256" s="1"/>
      <c r="C256" s="17"/>
      <c r="D256" s="147" t="s">
        <v>216</v>
      </c>
      <c r="E256" s="12">
        <v>26518</v>
      </c>
      <c r="F256" s="147">
        <v>0</v>
      </c>
      <c r="G256" s="147">
        <v>0</v>
      </c>
      <c r="I256" s="78"/>
    </row>
    <row r="257" spans="2:9">
      <c r="B257" s="1"/>
      <c r="C257" s="17"/>
      <c r="D257" s="147" t="s">
        <v>225</v>
      </c>
      <c r="E257" s="12">
        <v>153000</v>
      </c>
      <c r="F257" s="147">
        <v>20000</v>
      </c>
      <c r="G257" s="147">
        <v>0</v>
      </c>
      <c r="I257" s="78"/>
    </row>
    <row r="258" spans="2:9">
      <c r="B258" s="1"/>
      <c r="C258" s="19"/>
      <c r="D258" s="147" t="s">
        <v>214</v>
      </c>
      <c r="E258" s="12">
        <v>9000</v>
      </c>
      <c r="F258" s="147">
        <v>0</v>
      </c>
      <c r="G258" s="147">
        <v>0</v>
      </c>
      <c r="I258" s="89"/>
    </row>
    <row r="259" spans="2:9">
      <c r="B259" s="1"/>
      <c r="C259" s="19"/>
      <c r="D259" s="147" t="s">
        <v>224</v>
      </c>
      <c r="E259" s="12">
        <v>9000</v>
      </c>
      <c r="F259" s="147">
        <v>0</v>
      </c>
      <c r="G259" s="147">
        <v>0</v>
      </c>
      <c r="I259" s="89"/>
    </row>
    <row r="260" spans="2:9">
      <c r="B260" s="1"/>
      <c r="C260" s="19"/>
      <c r="D260" s="147" t="s">
        <v>223</v>
      </c>
      <c r="E260" s="12">
        <v>10000</v>
      </c>
      <c r="F260" s="147">
        <v>35000</v>
      </c>
      <c r="G260" s="147">
        <v>0</v>
      </c>
      <c r="I260" s="89"/>
    </row>
    <row r="261" spans="2:9">
      <c r="B261" s="1"/>
      <c r="C261" s="19"/>
      <c r="D261" s="147" t="s">
        <v>222</v>
      </c>
      <c r="E261" s="12">
        <v>5000</v>
      </c>
      <c r="F261" s="147">
        <v>0</v>
      </c>
      <c r="G261" s="147">
        <v>0</v>
      </c>
      <c r="I261" s="89"/>
    </row>
    <row r="262" spans="2:9">
      <c r="B262" s="1"/>
      <c r="C262" s="19"/>
      <c r="D262" s="147" t="s">
        <v>221</v>
      </c>
      <c r="E262" s="12">
        <v>50000</v>
      </c>
      <c r="F262" s="147">
        <v>0</v>
      </c>
      <c r="G262" s="147">
        <v>0</v>
      </c>
      <c r="I262" s="89"/>
    </row>
    <row r="263" spans="2:9">
      <c r="B263" s="1"/>
      <c r="C263" s="19"/>
      <c r="D263" s="147" t="s">
        <v>220</v>
      </c>
      <c r="E263" s="12">
        <v>15000</v>
      </c>
      <c r="F263" s="147">
        <v>0</v>
      </c>
      <c r="G263" s="147">
        <v>0</v>
      </c>
      <c r="I263" s="89"/>
    </row>
    <row r="264" spans="2:9">
      <c r="B264" s="2"/>
      <c r="C264" s="18"/>
      <c r="D264" s="147" t="s">
        <v>219</v>
      </c>
      <c r="E264" s="12">
        <v>10000</v>
      </c>
      <c r="F264" s="147">
        <v>0</v>
      </c>
      <c r="G264" s="147">
        <v>0</v>
      </c>
      <c r="I264" s="87"/>
    </row>
    <row r="265" spans="2:9" ht="15">
      <c r="B265" s="155" t="s">
        <v>71</v>
      </c>
      <c r="C265" s="150"/>
      <c r="D265" s="151"/>
      <c r="E265" s="163">
        <f>SUM(E255:E264)</f>
        <v>387518</v>
      </c>
      <c r="F265" s="163">
        <f>SUM(F255:F264)</f>
        <v>55000</v>
      </c>
      <c r="G265" s="163">
        <f>SUM(G255:G264)</f>
        <v>0</v>
      </c>
    </row>
    <row r="266" spans="2:9">
      <c r="B266" s="6"/>
      <c r="C266" s="20"/>
      <c r="D266" s="4"/>
      <c r="E266" s="11"/>
      <c r="F266" s="68"/>
      <c r="G266" s="68"/>
    </row>
    <row r="267" spans="2:9">
      <c r="B267" s="69"/>
      <c r="C267" s="70"/>
      <c r="D267" s="71"/>
      <c r="E267" s="11"/>
      <c r="F267" s="68"/>
      <c r="G267" s="68"/>
    </row>
    <row r="268" spans="2:9">
      <c r="B268" s="192" t="s">
        <v>150</v>
      </c>
      <c r="C268" s="192"/>
      <c r="D268" s="192"/>
      <c r="E268" s="192"/>
      <c r="F268" s="72"/>
      <c r="G268" s="72"/>
    </row>
    <row r="269" spans="2:9" ht="14.25">
      <c r="B269" s="7" t="s">
        <v>72</v>
      </c>
      <c r="C269" s="20"/>
      <c r="D269" s="8"/>
      <c r="E269" s="11">
        <f>E251</f>
        <v>760530</v>
      </c>
      <c r="F269" s="11">
        <f>F251</f>
        <v>784400</v>
      </c>
      <c r="G269" s="11">
        <f>G251</f>
        <v>787500</v>
      </c>
    </row>
    <row r="270" spans="2:9" ht="14.25">
      <c r="B270" s="7" t="s">
        <v>73</v>
      </c>
      <c r="C270" s="20"/>
      <c r="D270" s="8"/>
      <c r="E270" s="11">
        <f>E265</f>
        <v>387518</v>
      </c>
      <c r="F270" s="11">
        <f>F265</f>
        <v>55000</v>
      </c>
      <c r="G270" s="68">
        <v>0</v>
      </c>
    </row>
    <row r="271" spans="2:9" ht="14.25" hidden="1">
      <c r="B271" s="7" t="s">
        <v>74</v>
      </c>
      <c r="C271" s="20"/>
      <c r="D271" s="8"/>
      <c r="E271" s="11">
        <v>0</v>
      </c>
      <c r="F271" s="68">
        <f t="shared" ref="F271:F298" si="11">E271</f>
        <v>0</v>
      </c>
      <c r="G271" s="68">
        <v>0</v>
      </c>
    </row>
    <row r="272" spans="2:9" ht="15">
      <c r="B272" s="193" t="s">
        <v>190</v>
      </c>
      <c r="C272" s="193"/>
      <c r="D272" s="193"/>
      <c r="E272" s="152">
        <f>SUM(E269:E271)</f>
        <v>1148048</v>
      </c>
      <c r="F272" s="152">
        <f>SUM(F269:F271)</f>
        <v>839400</v>
      </c>
      <c r="G272" s="152">
        <f>SUM(G269:G271)</f>
        <v>787500</v>
      </c>
      <c r="I272" s="91"/>
    </row>
    <row r="273" spans="2:9" ht="15">
      <c r="B273" s="194"/>
      <c r="C273" s="194"/>
      <c r="D273" s="194"/>
      <c r="E273" s="9"/>
      <c r="F273" s="9"/>
      <c r="G273" s="68"/>
    </row>
    <row r="274" spans="2:9" ht="15.75">
      <c r="B274" s="195" t="s">
        <v>149</v>
      </c>
      <c r="C274" s="195"/>
      <c r="D274" s="195"/>
      <c r="E274" s="164">
        <f>SUM(E272:E273)</f>
        <v>1148048</v>
      </c>
      <c r="F274" s="164">
        <f>SUM(F272:F273)</f>
        <v>839400</v>
      </c>
      <c r="G274" s="165">
        <f t="shared" ref="G274" si="12">SUM(G272:G273)</f>
        <v>787500</v>
      </c>
    </row>
    <row r="275" spans="2:9" ht="15">
      <c r="B275" s="73"/>
      <c r="C275" s="74"/>
      <c r="D275" s="73"/>
      <c r="E275" s="11"/>
      <c r="F275" s="68"/>
      <c r="G275" s="68"/>
    </row>
    <row r="276" spans="2:9" ht="15">
      <c r="B276" s="73"/>
      <c r="C276" s="70"/>
      <c r="D276" s="59"/>
      <c r="E276" s="11"/>
      <c r="F276" s="68"/>
      <c r="G276" s="75"/>
    </row>
    <row r="277" spans="2:9" ht="18">
      <c r="B277" s="196" t="s">
        <v>138</v>
      </c>
      <c r="C277" s="196"/>
      <c r="D277" s="196"/>
      <c r="E277" s="196"/>
      <c r="F277" s="196"/>
      <c r="G277" s="196"/>
      <c r="H277" s="76"/>
    </row>
    <row r="278" spans="2:9" ht="15">
      <c r="B278" s="143" t="s">
        <v>143</v>
      </c>
      <c r="C278" s="144"/>
      <c r="D278" s="145"/>
      <c r="E278" s="149">
        <f>SUM(E279:E295)-E280</f>
        <v>873910</v>
      </c>
      <c r="F278" s="149">
        <f>SUM(F279:F294)-F280</f>
        <v>877410</v>
      </c>
      <c r="G278" s="149">
        <f t="shared" ref="G278" si="13">SUM(G279:G294)-G280</f>
        <v>882410</v>
      </c>
      <c r="H278" s="78"/>
      <c r="I278" s="88"/>
    </row>
    <row r="279" spans="2:9" hidden="1">
      <c r="B279" s="9"/>
      <c r="C279" s="77" t="s">
        <v>201</v>
      </c>
      <c r="D279" s="10"/>
      <c r="E279" s="12">
        <v>525000</v>
      </c>
      <c r="F279" s="147">
        <v>530000</v>
      </c>
      <c r="G279" s="147">
        <v>535000</v>
      </c>
    </row>
    <row r="280" spans="2:9" hidden="1">
      <c r="B280" s="9"/>
      <c r="C280" s="77" t="s">
        <v>184</v>
      </c>
      <c r="D280" s="10"/>
      <c r="E280" s="12">
        <v>292800</v>
      </c>
      <c r="F280" s="12">
        <v>292800</v>
      </c>
      <c r="G280" s="12">
        <v>292800</v>
      </c>
      <c r="H280" s="66"/>
    </row>
    <row r="281" spans="2:9" hidden="1">
      <c r="B281" s="9"/>
      <c r="C281" s="20"/>
      <c r="D281" s="103" t="s">
        <v>191</v>
      </c>
      <c r="E281" s="104">
        <v>254000</v>
      </c>
      <c r="F281" s="104">
        <v>254000</v>
      </c>
      <c r="G281" s="104">
        <v>254000</v>
      </c>
    </row>
    <row r="282" spans="2:9" hidden="1">
      <c r="B282" s="9"/>
      <c r="C282" s="20"/>
      <c r="D282" s="103" t="s">
        <v>192</v>
      </c>
      <c r="E282" s="105">
        <v>3800</v>
      </c>
      <c r="F282" s="106">
        <v>3800</v>
      </c>
      <c r="G282" s="106">
        <v>3800</v>
      </c>
    </row>
    <row r="283" spans="2:9" hidden="1">
      <c r="B283" s="9"/>
      <c r="C283" s="20"/>
      <c r="D283" s="182" t="s">
        <v>193</v>
      </c>
      <c r="E283" s="183">
        <v>15000</v>
      </c>
      <c r="F283" s="183">
        <v>15000</v>
      </c>
      <c r="G283" s="184">
        <v>15000</v>
      </c>
      <c r="H283" s="79"/>
    </row>
    <row r="284" spans="2:9" hidden="1">
      <c r="B284" s="9"/>
      <c r="C284" s="20"/>
      <c r="D284" s="103" t="s">
        <v>230</v>
      </c>
      <c r="E284" s="105">
        <v>20000</v>
      </c>
      <c r="F284" s="106">
        <v>20000</v>
      </c>
      <c r="G284" s="106">
        <v>20000</v>
      </c>
    </row>
    <row r="285" spans="2:9" hidden="1">
      <c r="B285" s="9"/>
      <c r="C285" s="191" t="s">
        <v>134</v>
      </c>
      <c r="D285" s="191"/>
      <c r="E285" s="12">
        <v>14500</v>
      </c>
      <c r="F285" s="147">
        <v>14500</v>
      </c>
      <c r="G285" s="147">
        <v>14500</v>
      </c>
    </row>
    <row r="286" spans="2:9" hidden="1">
      <c r="B286" s="9"/>
      <c r="C286" s="177" t="s">
        <v>130</v>
      </c>
      <c r="D286" s="177"/>
      <c r="E286" s="12">
        <v>15000</v>
      </c>
      <c r="F286" s="147">
        <v>15000</v>
      </c>
      <c r="G286" s="147">
        <v>15000</v>
      </c>
    </row>
    <row r="287" spans="2:9" hidden="1">
      <c r="B287" s="9"/>
      <c r="C287" s="197" t="s">
        <v>153</v>
      </c>
      <c r="D287" s="197"/>
      <c r="E287" s="12">
        <v>750</v>
      </c>
      <c r="F287" s="147">
        <v>750</v>
      </c>
      <c r="G287" s="147">
        <v>750</v>
      </c>
    </row>
    <row r="288" spans="2:9" hidden="1">
      <c r="B288" s="9"/>
      <c r="C288" s="191" t="s">
        <v>135</v>
      </c>
      <c r="D288" s="191"/>
      <c r="E288" s="12">
        <v>4000</v>
      </c>
      <c r="F288" s="147">
        <f t="shared" si="11"/>
        <v>4000</v>
      </c>
      <c r="G288" s="147">
        <v>4000</v>
      </c>
    </row>
    <row r="289" spans="2:9" hidden="1">
      <c r="B289" s="9"/>
      <c r="C289" s="191" t="s">
        <v>136</v>
      </c>
      <c r="D289" s="191"/>
      <c r="E289" s="148">
        <v>1000</v>
      </c>
      <c r="F289" s="147">
        <f t="shared" si="11"/>
        <v>1000</v>
      </c>
      <c r="G289" s="147">
        <v>1000</v>
      </c>
    </row>
    <row r="290" spans="2:9" hidden="1">
      <c r="B290" s="9"/>
      <c r="C290" s="191" t="s">
        <v>137</v>
      </c>
      <c r="D290" s="191"/>
      <c r="E290" s="148">
        <v>730</v>
      </c>
      <c r="F290" s="147">
        <f t="shared" si="11"/>
        <v>730</v>
      </c>
      <c r="G290" s="147">
        <v>730</v>
      </c>
    </row>
    <row r="291" spans="2:9" hidden="1">
      <c r="B291" s="9"/>
      <c r="C291" s="191" t="s">
        <v>183</v>
      </c>
      <c r="D291" s="191"/>
      <c r="E291" s="12">
        <v>5000</v>
      </c>
      <c r="F291" s="147">
        <v>5000</v>
      </c>
      <c r="G291" s="147">
        <v>5000</v>
      </c>
    </row>
    <row r="292" spans="2:9" hidden="1">
      <c r="B292" s="9"/>
      <c r="C292" s="197" t="s">
        <v>182</v>
      </c>
      <c r="D292" s="197"/>
      <c r="E292" s="12">
        <v>130</v>
      </c>
      <c r="F292" s="147">
        <f t="shared" si="11"/>
        <v>130</v>
      </c>
      <c r="G292" s="147">
        <v>130</v>
      </c>
    </row>
    <row r="293" spans="2:9" hidden="1">
      <c r="B293" s="9"/>
      <c r="C293" s="204" t="s">
        <v>231</v>
      </c>
      <c r="D293" s="205"/>
      <c r="E293" s="185">
        <v>3500</v>
      </c>
      <c r="F293" s="186">
        <v>3500</v>
      </c>
      <c r="G293" s="186">
        <v>3500</v>
      </c>
    </row>
    <row r="294" spans="2:9" hidden="1">
      <c r="B294" s="9"/>
      <c r="C294" s="204" t="s">
        <v>232</v>
      </c>
      <c r="D294" s="205"/>
      <c r="E294" s="185">
        <v>10000</v>
      </c>
      <c r="F294" s="186">
        <v>10000</v>
      </c>
      <c r="G294" s="186">
        <v>10000</v>
      </c>
    </row>
    <row r="295" spans="2:9" hidden="1">
      <c r="B295" s="68"/>
      <c r="C295" s="209" t="s">
        <v>194</v>
      </c>
      <c r="D295" s="209"/>
      <c r="E295" s="12">
        <v>1500</v>
      </c>
      <c r="F295" s="147">
        <f t="shared" ref="F295" si="14">E295</f>
        <v>1500</v>
      </c>
      <c r="G295" s="147">
        <v>1500</v>
      </c>
      <c r="H295" s="102"/>
    </row>
    <row r="296" spans="2:9" ht="15">
      <c r="B296" s="206" t="s">
        <v>151</v>
      </c>
      <c r="C296" s="206"/>
      <c r="D296" s="206"/>
      <c r="E296" s="154">
        <v>147620</v>
      </c>
      <c r="F296" s="80">
        <v>90642</v>
      </c>
      <c r="G296" s="80">
        <f>SUM(G297:G299)</f>
        <v>0</v>
      </c>
      <c r="I296" s="92"/>
    </row>
    <row r="297" spans="2:9">
      <c r="B297" s="207" t="s">
        <v>152</v>
      </c>
      <c r="C297" s="207"/>
      <c r="D297" s="207"/>
      <c r="E297" s="13">
        <v>147620</v>
      </c>
      <c r="F297" s="68">
        <v>0</v>
      </c>
      <c r="G297" s="9">
        <v>0</v>
      </c>
      <c r="H297" s="66"/>
      <c r="I297" s="93"/>
    </row>
    <row r="298" spans="2:9" hidden="1">
      <c r="B298" s="200" t="s">
        <v>154</v>
      </c>
      <c r="C298" s="201"/>
      <c r="D298" s="202"/>
      <c r="E298" s="11">
        <v>0</v>
      </c>
      <c r="F298" s="68">
        <f t="shared" si="11"/>
        <v>0</v>
      </c>
      <c r="G298" s="68"/>
      <c r="I298" s="93"/>
    </row>
    <row r="299" spans="2:9" ht="15">
      <c r="B299" s="203" t="s">
        <v>226</v>
      </c>
      <c r="C299" s="203"/>
      <c r="D299" s="203"/>
      <c r="E299" s="153">
        <v>126518</v>
      </c>
      <c r="F299" s="81">
        <v>0</v>
      </c>
      <c r="G299" s="81">
        <v>0</v>
      </c>
      <c r="I299" s="93"/>
    </row>
    <row r="300" spans="2:9" ht="15">
      <c r="B300" s="142" t="s">
        <v>75</v>
      </c>
      <c r="C300" s="139"/>
      <c r="D300" s="140"/>
      <c r="E300" s="141">
        <f>E299+E296+E278</f>
        <v>1148048</v>
      </c>
      <c r="F300" s="141">
        <f>F299+F295+F278</f>
        <v>878910</v>
      </c>
      <c r="G300" s="141">
        <f>G299+G295+G278</f>
        <v>883910</v>
      </c>
      <c r="I300" s="94"/>
    </row>
    <row r="301" spans="2:9" ht="18.75" thickBot="1">
      <c r="B301" s="137" t="s">
        <v>76</v>
      </c>
      <c r="C301" s="135"/>
      <c r="D301" s="136"/>
      <c r="E301" s="138">
        <f>E300-E274</f>
        <v>0</v>
      </c>
      <c r="F301" s="138">
        <f>F300-F274</f>
        <v>39510</v>
      </c>
      <c r="G301" s="138">
        <f>G300-G274</f>
        <v>96410</v>
      </c>
      <c r="H301" s="86"/>
      <c r="I301" s="95"/>
    </row>
    <row r="303" spans="2:9">
      <c r="B303" s="26" t="s">
        <v>208</v>
      </c>
    </row>
    <row r="304" spans="2:9">
      <c r="H304" s="86"/>
    </row>
    <row r="305" spans="2:7">
      <c r="B305" s="26" t="s">
        <v>209</v>
      </c>
    </row>
    <row r="306" spans="2:7" ht="13.5" thickBot="1"/>
    <row r="307" spans="2:7" ht="14.25" thickTop="1" thickBot="1">
      <c r="B307" s="126"/>
      <c r="C307" s="127"/>
      <c r="D307" s="128"/>
      <c r="E307" s="123"/>
      <c r="F307" s="124"/>
      <c r="G307" s="124"/>
    </row>
    <row r="308" spans="2:7" ht="21.75" thickTop="1" thickBot="1">
      <c r="B308" s="132" t="s">
        <v>200</v>
      </c>
      <c r="C308" s="133"/>
      <c r="D308" s="134"/>
      <c r="E308" s="125">
        <f>E278-E251</f>
        <v>113380</v>
      </c>
      <c r="F308" s="125">
        <f>F278-F269</f>
        <v>93010</v>
      </c>
      <c r="G308" s="125">
        <f>G278-G269</f>
        <v>94910</v>
      </c>
    </row>
    <row r="309" spans="2:7" ht="21.75" thickTop="1" thickBot="1">
      <c r="B309" s="129" t="s">
        <v>199</v>
      </c>
      <c r="C309" s="130"/>
      <c r="D309" s="131"/>
      <c r="E309" s="125">
        <f>E299-E265</f>
        <v>-261000</v>
      </c>
      <c r="F309" s="125">
        <f>F299-F265</f>
        <v>-55000</v>
      </c>
      <c r="G309" s="125">
        <f>G299-G265</f>
        <v>0</v>
      </c>
    </row>
    <row r="310" spans="2:7" ht="21" thickTop="1">
      <c r="B310" s="170" t="s">
        <v>202</v>
      </c>
      <c r="C310" s="171"/>
      <c r="D310" s="172"/>
      <c r="E310" s="169">
        <v>147620</v>
      </c>
    </row>
    <row r="311" spans="2:7" ht="20.25">
      <c r="B311" s="170" t="s">
        <v>203</v>
      </c>
      <c r="C311" s="171"/>
      <c r="D311" s="172"/>
      <c r="E311" s="173">
        <f>E308+E309+E310</f>
        <v>0</v>
      </c>
      <c r="F311" s="176"/>
    </row>
    <row r="312" spans="2:7">
      <c r="E312" s="168"/>
      <c r="F312" s="168"/>
    </row>
    <row r="313" spans="2:7">
      <c r="E313" s="168"/>
    </row>
  </sheetData>
  <mergeCells count="22">
    <mergeCell ref="H127:J128"/>
    <mergeCell ref="B298:D298"/>
    <mergeCell ref="B299:D299"/>
    <mergeCell ref="C292:D292"/>
    <mergeCell ref="C293:D293"/>
    <mergeCell ref="C294:D294"/>
    <mergeCell ref="B296:D296"/>
    <mergeCell ref="B297:D297"/>
    <mergeCell ref="B254:E254"/>
    <mergeCell ref="C295:D295"/>
    <mergeCell ref="B3:G3"/>
    <mergeCell ref="C291:D291"/>
    <mergeCell ref="B268:E268"/>
    <mergeCell ref="B272:D272"/>
    <mergeCell ref="B273:D273"/>
    <mergeCell ref="B274:D274"/>
    <mergeCell ref="B277:G277"/>
    <mergeCell ref="C285:D285"/>
    <mergeCell ref="C287:D287"/>
    <mergeCell ref="C288:D288"/>
    <mergeCell ref="C289:D289"/>
    <mergeCell ref="C290:D290"/>
  </mergeCells>
  <pageMargins left="0.25" right="0.25" top="0.75" bottom="0.75" header="0.3" footer="0.3"/>
  <pageSetup orientation="landscape" r:id="rId1"/>
  <ignoredErrors>
    <ignoredError sqref="E95 E246:G246" formulaRange="1"/>
    <ignoredError sqref="F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Rozpočet2020-2022-def.. </vt:lpstr>
      <vt:lpstr>'Rozpočet2020-2022-def.. 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rozpčet 2018</dc:title>
  <dc:creator>Microsoft Corporation</dc:creator>
  <cp:keywords>Miloš</cp:keywords>
  <cp:lastModifiedBy>ADMIN</cp:lastModifiedBy>
  <cp:lastPrinted>2019-12-04T12:57:36Z</cp:lastPrinted>
  <dcterms:created xsi:type="dcterms:W3CDTF">1997-01-24T11:07:25Z</dcterms:created>
  <dcterms:modified xsi:type="dcterms:W3CDTF">2019-12-04T12:59:20Z</dcterms:modified>
</cp:coreProperties>
</file>